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8230" activeTab="1"/>
  </bookViews>
  <sheets>
    <sheet name="月間のシート" sheetId="9" r:id="rId1"/>
    <sheet name="年間のシート" sheetId="6" r:id="rId2"/>
    <sheet name="月間のシート（入力例）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9" l="1"/>
  <c r="E14" i="9" s="1"/>
  <c r="G7" i="9"/>
  <c r="C48" i="9"/>
  <c r="C42" i="9"/>
  <c r="C39" i="9"/>
  <c r="C36" i="9"/>
  <c r="C35" i="9"/>
  <c r="O10" i="6" l="1"/>
  <c r="O7" i="6"/>
  <c r="O6" i="6" s="1"/>
  <c r="O5" i="6" s="1"/>
  <c r="O13" i="6"/>
  <c r="N13" i="6"/>
  <c r="M13" i="6"/>
  <c r="L13" i="6"/>
  <c r="K13" i="6"/>
  <c r="J13" i="6"/>
  <c r="I13" i="6"/>
  <c r="H13" i="6"/>
  <c r="G13" i="6"/>
  <c r="F13" i="6"/>
  <c r="E13" i="6"/>
  <c r="D13" i="6"/>
  <c r="F80" i="9"/>
  <c r="E22" i="9" s="1"/>
  <c r="F22" i="9" s="1"/>
  <c r="F76" i="9"/>
  <c r="E21" i="9" s="1"/>
  <c r="F21" i="9" s="1"/>
  <c r="F72" i="9"/>
  <c r="E20" i="9" s="1"/>
  <c r="F20" i="9" s="1"/>
  <c r="F66" i="9"/>
  <c r="E19" i="9" s="1"/>
  <c r="F19" i="9" s="1"/>
  <c r="F49" i="9"/>
  <c r="F42" i="9"/>
  <c r="E17" i="9" s="1"/>
  <c r="F17" i="9" s="1"/>
  <c r="F39" i="9"/>
  <c r="E16" i="9" s="1"/>
  <c r="F16" i="9" s="1"/>
  <c r="F36" i="9"/>
  <c r="E15" i="9" s="1"/>
  <c r="E29" i="9"/>
  <c r="F29" i="9" s="1"/>
  <c r="E28" i="9"/>
  <c r="F28" i="9" s="1"/>
  <c r="E27" i="9"/>
  <c r="F27" i="9" s="1"/>
  <c r="E26" i="9"/>
  <c r="F26" i="9" s="1"/>
  <c r="E25" i="9"/>
  <c r="F25" i="9" s="1"/>
  <c r="E24" i="9"/>
  <c r="F24" i="9" s="1"/>
  <c r="E23" i="9"/>
  <c r="F23" i="9" s="1"/>
  <c r="E18" i="9"/>
  <c r="F18" i="9" s="1"/>
  <c r="F14" i="9"/>
  <c r="G11" i="9"/>
  <c r="D22" i="2"/>
  <c r="F80" i="2"/>
  <c r="E22" i="2" s="1"/>
  <c r="E28" i="2"/>
  <c r="F28" i="2" s="1"/>
  <c r="C13" i="6"/>
  <c r="N5" i="6"/>
  <c r="M5" i="6"/>
  <c r="L5" i="6"/>
  <c r="K5" i="6"/>
  <c r="J5" i="6"/>
  <c r="I5" i="6"/>
  <c r="H5" i="6"/>
  <c r="G5" i="6"/>
  <c r="F5" i="6"/>
  <c r="E5" i="6"/>
  <c r="D5" i="6"/>
  <c r="C5" i="6"/>
  <c r="C22" i="2"/>
  <c r="C21" i="2"/>
  <c r="C20" i="2"/>
  <c r="C18" i="2"/>
  <c r="C19" i="2"/>
  <c r="C17" i="2"/>
  <c r="C16" i="2"/>
  <c r="C15" i="2"/>
  <c r="F76" i="2"/>
  <c r="E21" i="2" s="1"/>
  <c r="F21" i="2" s="1"/>
  <c r="F72" i="2"/>
  <c r="E20" i="2" s="1"/>
  <c r="F20" i="2" s="1"/>
  <c r="F65" i="2"/>
  <c r="E19" i="2" s="1"/>
  <c r="F19" i="2" s="1"/>
  <c r="F48" i="2"/>
  <c r="E18" i="2" s="1"/>
  <c r="F18" i="2" s="1"/>
  <c r="F41" i="2"/>
  <c r="E17" i="2" s="1"/>
  <c r="F38" i="2"/>
  <c r="E16" i="2" s="1"/>
  <c r="F16" i="2" s="1"/>
  <c r="F35" i="2"/>
  <c r="E15" i="2" s="1"/>
  <c r="E29" i="2"/>
  <c r="F29" i="2" s="1"/>
  <c r="E27" i="2"/>
  <c r="F27" i="2" s="1"/>
  <c r="E26" i="2"/>
  <c r="F26" i="2" s="1"/>
  <c r="E25" i="2"/>
  <c r="F25" i="2" s="1"/>
  <c r="E24" i="2"/>
  <c r="F24" i="2" s="1"/>
  <c r="E23" i="2"/>
  <c r="F23" i="2" s="1"/>
  <c r="D30" i="2"/>
  <c r="F14" i="2"/>
  <c r="G7" i="2"/>
  <c r="G11" i="2" s="1"/>
  <c r="E30" i="9" l="1"/>
  <c r="F15" i="9"/>
  <c r="F30" i="9" s="1"/>
  <c r="G14" i="9"/>
  <c r="I11" i="9" s="1"/>
  <c r="D30" i="9"/>
  <c r="E30" i="2"/>
  <c r="F22" i="2"/>
  <c r="F17" i="2"/>
  <c r="G14" i="2"/>
  <c r="I11" i="2" s="1"/>
  <c r="F15" i="2"/>
  <c r="F30" i="2" l="1"/>
</calcChain>
</file>

<file path=xl/sharedStrings.xml><?xml version="1.0" encoding="utf-8"?>
<sst xmlns="http://schemas.openxmlformats.org/spreadsheetml/2006/main" count="225" uniqueCount="107">
  <si>
    <t>収入</t>
    <rPh sb="0" eb="2">
      <t>シュウニュウ</t>
    </rPh>
    <phoneticPr fontId="1"/>
  </si>
  <si>
    <t>夫</t>
    <rPh sb="0" eb="1">
      <t>オット</t>
    </rPh>
    <phoneticPr fontId="1"/>
  </si>
  <si>
    <t>妻</t>
    <rPh sb="0" eb="1">
      <t>ツマ</t>
    </rPh>
    <phoneticPr fontId="1"/>
  </si>
  <si>
    <t>貯金</t>
    <rPh sb="0" eb="2">
      <t>チョキン</t>
    </rPh>
    <phoneticPr fontId="1"/>
  </si>
  <si>
    <t>支出</t>
    <rPh sb="0" eb="2">
      <t>シシュツ</t>
    </rPh>
    <phoneticPr fontId="1"/>
  </si>
  <si>
    <t>住居費</t>
    <rPh sb="0" eb="3">
      <t>ジュウキョヒ</t>
    </rPh>
    <phoneticPr fontId="1"/>
  </si>
  <si>
    <t>通信費</t>
  </si>
  <si>
    <t>通信費</t>
    <rPh sb="0" eb="3">
      <t>ツウシンヒ</t>
    </rPh>
    <phoneticPr fontId="1"/>
  </si>
  <si>
    <t>水道光熱費</t>
  </si>
  <si>
    <t>水道光熱費</t>
    <rPh sb="0" eb="2">
      <t>スイドウ</t>
    </rPh>
    <rPh sb="2" eb="5">
      <t>コウネツヒ</t>
    </rPh>
    <phoneticPr fontId="1"/>
  </si>
  <si>
    <t>レジャー</t>
  </si>
  <si>
    <t>レジャー</t>
    <phoneticPr fontId="1"/>
  </si>
  <si>
    <t>食費と雑費</t>
  </si>
  <si>
    <t>食費と雑費</t>
    <rPh sb="0" eb="2">
      <t>ショクヒ</t>
    </rPh>
    <rPh sb="3" eb="5">
      <t>ザッピ</t>
    </rPh>
    <phoneticPr fontId="1"/>
  </si>
  <si>
    <t>ガソリン</t>
  </si>
  <si>
    <t>そのほか</t>
  </si>
  <si>
    <t>合計</t>
    <rPh sb="0" eb="2">
      <t>ゴウケイ</t>
    </rPh>
    <phoneticPr fontId="1"/>
  </si>
  <si>
    <t>収入比</t>
    <rPh sb="0" eb="2">
      <t>シュウニュウ</t>
    </rPh>
    <rPh sb="2" eb="3">
      <t>ヒ</t>
    </rPh>
    <phoneticPr fontId="1"/>
  </si>
  <si>
    <t>差</t>
    <rPh sb="0" eb="1">
      <t>サ</t>
    </rPh>
    <phoneticPr fontId="1"/>
  </si>
  <si>
    <t>夫スマホ</t>
    <rPh sb="0" eb="1">
      <t>オット</t>
    </rPh>
    <phoneticPr fontId="1"/>
  </si>
  <si>
    <t>妻スマホ</t>
    <rPh sb="0" eb="1">
      <t>ツマ</t>
    </rPh>
    <phoneticPr fontId="1"/>
  </si>
  <si>
    <t>Wi-Fi</t>
    <phoneticPr fontId="1"/>
  </si>
  <si>
    <t>水道</t>
    <rPh sb="0" eb="2">
      <t>スイドウ</t>
    </rPh>
    <phoneticPr fontId="1"/>
  </si>
  <si>
    <t>電気</t>
    <rPh sb="0" eb="2">
      <t>デンキ</t>
    </rPh>
    <phoneticPr fontId="1"/>
  </si>
  <si>
    <t>ガス</t>
    <phoneticPr fontId="1"/>
  </si>
  <si>
    <t>そのほか</t>
    <phoneticPr fontId="1"/>
  </si>
  <si>
    <t>医療費</t>
  </si>
  <si>
    <t>イベント</t>
  </si>
  <si>
    <t>旅費</t>
  </si>
  <si>
    <t>美容費</t>
  </si>
  <si>
    <t>衣類</t>
  </si>
  <si>
    <t>内容</t>
    <rPh sb="0" eb="2">
      <t>ナイヨウ</t>
    </rPh>
    <phoneticPr fontId="1"/>
  </si>
  <si>
    <t>金額</t>
    <rPh sb="0" eb="2">
      <t>キンガク</t>
    </rPh>
    <phoneticPr fontId="1"/>
  </si>
  <si>
    <t>仕分け</t>
    <rPh sb="0" eb="2">
      <t>シワ</t>
    </rPh>
    <phoneticPr fontId="1"/>
  </si>
  <si>
    <t>予算</t>
    <rPh sb="0" eb="2">
      <t>ヨサン</t>
    </rPh>
    <phoneticPr fontId="1"/>
  </si>
  <si>
    <t>決算</t>
    <rPh sb="0" eb="2">
      <t>ケッサン</t>
    </rPh>
    <phoneticPr fontId="1"/>
  </si>
  <si>
    <t>月の家計簿</t>
    <rPh sb="0" eb="1">
      <t>ガツ</t>
    </rPh>
    <rPh sb="2" eb="5">
      <t>カケイボ</t>
    </rPh>
    <phoneticPr fontId="1"/>
  </si>
  <si>
    <t>お店</t>
    <rPh sb="1" eb="2">
      <t>ミセ</t>
    </rPh>
    <phoneticPr fontId="1"/>
  </si>
  <si>
    <t>ガソリン</t>
    <phoneticPr fontId="1"/>
  </si>
  <si>
    <t>取り分</t>
    <rPh sb="0" eb="1">
      <t>ト</t>
    </rPh>
    <rPh sb="2" eb="3">
      <t>ブン</t>
    </rPh>
    <phoneticPr fontId="1"/>
  </si>
  <si>
    <t>　├医療費</t>
    <rPh sb="2" eb="5">
      <t>イリョウヒ</t>
    </rPh>
    <phoneticPr fontId="1"/>
  </si>
  <si>
    <t>　├イベント</t>
    <phoneticPr fontId="1"/>
  </si>
  <si>
    <t>　├旅費</t>
    <rPh sb="2" eb="4">
      <t>リョヒ</t>
    </rPh>
    <phoneticPr fontId="1"/>
  </si>
  <si>
    <t>　├美容費</t>
    <rPh sb="2" eb="4">
      <t>ビヨウ</t>
    </rPh>
    <rPh sb="4" eb="5">
      <t>ヒ</t>
    </rPh>
    <phoneticPr fontId="1"/>
  </si>
  <si>
    <t>　├衣類</t>
    <rPh sb="2" eb="4">
      <t>イルイ</t>
    </rPh>
    <phoneticPr fontId="1"/>
  </si>
  <si>
    <t>　└その他</t>
    <rPh sb="4" eb="5">
      <t>タ</t>
    </rPh>
    <phoneticPr fontId="1"/>
  </si>
  <si>
    <t>ここから下に支出内訳を記入</t>
    <rPh sb="4" eb="5">
      <t>シタ</t>
    </rPh>
    <rPh sb="6" eb="8">
      <t>シシュツ</t>
    </rPh>
    <rPh sb="8" eb="10">
      <t>ウチワケ</t>
    </rPh>
    <rPh sb="11" eb="13">
      <t>キニュウ</t>
    </rPh>
    <phoneticPr fontId="1"/>
  </si>
  <si>
    <t>支出内訳</t>
    <rPh sb="0" eb="2">
      <t>シシュツ</t>
    </rPh>
    <rPh sb="2" eb="4">
      <t>ウチワケ</t>
    </rPh>
    <phoneticPr fontId="1"/>
  </si>
  <si>
    <t>　　├医療費</t>
    <rPh sb="3" eb="6">
      <t>イリョウヒ</t>
    </rPh>
    <phoneticPr fontId="1"/>
  </si>
  <si>
    <t>　　├イベント</t>
    <phoneticPr fontId="1"/>
  </si>
  <si>
    <t>　　├美容費</t>
    <rPh sb="3" eb="5">
      <t>ビヨウ</t>
    </rPh>
    <rPh sb="5" eb="6">
      <t>ヒ</t>
    </rPh>
    <phoneticPr fontId="1"/>
  </si>
  <si>
    <t>　　├旅費</t>
    <rPh sb="3" eb="5">
      <t>リョヒ</t>
    </rPh>
    <phoneticPr fontId="1"/>
  </si>
  <si>
    <t>　　├衣類</t>
    <rPh sb="3" eb="5">
      <t>イルイ</t>
    </rPh>
    <phoneticPr fontId="1"/>
  </si>
  <si>
    <t>　　└その他</t>
    <rPh sb="5" eb="6">
      <t>タ</t>
    </rPh>
    <phoneticPr fontId="1"/>
  </si>
  <si>
    <t>メモ</t>
    <phoneticPr fontId="1"/>
  </si>
  <si>
    <t>こども費</t>
  </si>
  <si>
    <t>こども費</t>
    <rPh sb="3" eb="4">
      <t>ヒ</t>
    </rPh>
    <phoneticPr fontId="1"/>
  </si>
  <si>
    <t>公園</t>
    <rPh sb="0" eb="2">
      <t>コウエン</t>
    </rPh>
    <phoneticPr fontId="1"/>
  </si>
  <si>
    <t>スシロー</t>
    <phoneticPr fontId="1"/>
  </si>
  <si>
    <t>スーパー</t>
  </si>
  <si>
    <t>ドラッグストア</t>
  </si>
  <si>
    <t>コンビニ</t>
  </si>
  <si>
    <t>100均</t>
  </si>
  <si>
    <t>デパート</t>
    <phoneticPr fontId="1"/>
  </si>
  <si>
    <t>プリカ入金</t>
    <rPh sb="3" eb="5">
      <t>ニュウキン</t>
    </rPh>
    <phoneticPr fontId="1"/>
  </si>
  <si>
    <t>ならいごと</t>
    <phoneticPr fontId="1"/>
  </si>
  <si>
    <t>給食費</t>
    <rPh sb="0" eb="3">
      <t>キュウショクヒ</t>
    </rPh>
    <phoneticPr fontId="1"/>
  </si>
  <si>
    <t>夫残業代</t>
    <rPh sb="0" eb="1">
      <t>オット</t>
    </rPh>
    <rPh sb="1" eb="4">
      <t>ザンギョウダイ</t>
    </rPh>
    <phoneticPr fontId="1"/>
  </si>
  <si>
    <t>歯医者</t>
    <rPh sb="0" eb="3">
      <t>ハイシャ</t>
    </rPh>
    <phoneticPr fontId="1"/>
  </si>
  <si>
    <t>父の日</t>
    <rPh sb="0" eb="1">
      <t>チチ</t>
    </rPh>
    <rPh sb="2" eb="3">
      <t>ヒ</t>
    </rPh>
    <phoneticPr fontId="1"/>
  </si>
  <si>
    <t>帰省ETC</t>
    <rPh sb="0" eb="2">
      <t>キセイ</t>
    </rPh>
    <phoneticPr fontId="1"/>
  </si>
  <si>
    <t>化粧水</t>
    <rPh sb="0" eb="3">
      <t>ケショウスイ</t>
    </rPh>
    <phoneticPr fontId="1"/>
  </si>
  <si>
    <t>靴下</t>
    <rPh sb="0" eb="2">
      <t>クツシタ</t>
    </rPh>
    <phoneticPr fontId="1"/>
  </si>
  <si>
    <t>車の税金</t>
    <rPh sb="0" eb="1">
      <t>クルマ</t>
    </rPh>
    <rPh sb="2" eb="4">
      <t>ゼイキン</t>
    </rPh>
    <phoneticPr fontId="1"/>
  </si>
  <si>
    <t>えらい！</t>
    <phoneticPr fontId="1"/>
  </si>
  <si>
    <t>キッチンマット</t>
    <phoneticPr fontId="1"/>
  </si>
  <si>
    <t>その他</t>
  </si>
  <si>
    <t>不明金</t>
    <rPh sb="0" eb="3">
      <t>フメイキン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</si>
  <si>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</si>
  <si>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</si>
  <si>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</si>
  <si>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</si>
  <si>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</si>
  <si>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</si>
  <si>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</si>
  <si>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</si>
  <si>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</si>
  <si>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</si>
  <si>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</si>
  <si>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</si>
  <si>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月の合計</t>
    <rPh sb="0" eb="1">
      <t>ツキ</t>
    </rPh>
    <rPh sb="2" eb="4">
      <t>ゴウケイ</t>
    </rPh>
    <phoneticPr fontId="1"/>
  </si>
  <si>
    <t>　　├税，車ほか</t>
    <rPh sb="3" eb="4">
      <t>ゼイ</t>
    </rPh>
    <rPh sb="5" eb="6">
      <t>クルマ</t>
    </rPh>
    <phoneticPr fontId="1"/>
  </si>
  <si>
    <t>保険/税/車/NHK</t>
    <phoneticPr fontId="1"/>
  </si>
  <si>
    <t>2020年の家計簿まとめ</t>
    <rPh sb="4" eb="5">
      <t>ネン</t>
    </rPh>
    <rPh sb="6" eb="9">
      <t>カケイボ</t>
    </rPh>
    <phoneticPr fontId="1"/>
  </si>
  <si>
    <t>レジャー</t>
    <rPh sb="0" eb="4">
      <t>ネンカケイボ</t>
    </rPh>
    <phoneticPr fontId="1"/>
  </si>
  <si>
    <t>おこづかい</t>
  </si>
  <si>
    <t>おこづかい</t>
    <phoneticPr fontId="1"/>
  </si>
  <si>
    <t>　├保険/税ほか</t>
    <phoneticPr fontId="1"/>
  </si>
  <si>
    <t>　そのほか</t>
    <phoneticPr fontId="1"/>
  </si>
  <si>
    <t>電気</t>
    <rPh sb="0" eb="2">
      <t>デンキ</t>
    </rPh>
    <phoneticPr fontId="1"/>
  </si>
  <si>
    <t>ガス</t>
    <phoneticPr fontId="1"/>
  </si>
  <si>
    <t>水道</t>
    <rPh sb="0" eb="2">
      <t>スイドウ</t>
    </rPh>
    <phoneticPr fontId="1"/>
  </si>
  <si>
    <t>夫</t>
    <rPh sb="0" eb="1">
      <t>オット</t>
    </rPh>
    <phoneticPr fontId="1"/>
  </si>
  <si>
    <t>妻</t>
    <rPh sb="0" eb="1">
      <t>ツマ</t>
    </rPh>
    <phoneticPr fontId="1"/>
  </si>
  <si>
    <t>©家計簿と日々</t>
    <rPh sb="1" eb="4">
      <t>カケイボ</t>
    </rPh>
    <rPh sb="5" eb="7">
      <t>ヒビ</t>
    </rPh>
    <phoneticPr fontId="1"/>
  </si>
  <si>
    <t>イベント</t>
    <phoneticPr fontId="1"/>
  </si>
  <si>
    <r>
      <t>父の日／帰省？</t>
    </r>
    <r>
      <rPr>
        <b/>
        <sz val="8"/>
        <color theme="1"/>
        <rFont val="游ゴシック"/>
        <family val="3"/>
        <charset val="128"/>
        <scheme val="minor"/>
      </rPr>
      <t>（セルごとコピーして年間シートのイベント欄にペースト）</t>
    </r>
    <rPh sb="0" eb="1">
      <t>チチ</t>
    </rPh>
    <rPh sb="2" eb="3">
      <t>ヒ</t>
    </rPh>
    <rPh sb="4" eb="6">
      <t>キセイ</t>
    </rPh>
    <rPh sb="17" eb="19">
      <t>ネンカン</t>
    </rPh>
    <rPh sb="27" eb="28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</si>
</sst>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¥&quot;#,##0;&quot;¥&quot;\-#,##0"/>
    <numFmt numFmtId="6" formatCode="&quot;¥&quot;#,##0;[Red]&quot;¥&quot;\-#,##0"/>
    <numFmt numFmtId="176" formatCode="#,##0_ ;[Red]\-#,##0\ "/>
    <numFmt numFmtId="177" formatCode="0.0%"/>
    <numFmt numFmtId="178" formatCode="#,##0_ "/>
  </numFmts>
  <fonts count="3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rgb="FFE6A1AE"/>
      <name val="游ゴシック"/>
      <family val="3"/>
      <charset val="128"/>
      <scheme val="minor"/>
    </font>
    <font>
      <sz val="11"/>
      <color rgb="FFE6A1AE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rgb="FFE6A1AE"/>
      <name val="游ゴシック"/>
      <family val="2"/>
      <charset val="128"/>
      <scheme val="minor"/>
    </font>
    <font>
      <sz val="11"/>
      <color theme="0" tint="-0.34998626667073579"/>
      <name val="游ゴシック"/>
      <family val="3"/>
      <charset val="128"/>
      <scheme val="minor"/>
    </font>
    <font>
      <sz val="10"/>
      <color theme="0" tint="-0.34998626667073579"/>
      <name val="游ゴシック"/>
      <family val="3"/>
      <charset val="128"/>
      <scheme val="minor"/>
    </font>
    <font>
      <sz val="11"/>
      <color theme="0" tint="-0.499984740745262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 tint="0.499984740745262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sz val="10"/>
      <color theme="1" tint="0.499984740745262"/>
      <name val="游ゴシック"/>
      <family val="2"/>
      <charset val="128"/>
      <scheme val="minor"/>
    </font>
    <font>
      <sz val="11"/>
      <color theme="1" tint="0.499984740745262"/>
      <name val="游ゴシック"/>
      <family val="3"/>
      <charset val="128"/>
      <scheme val="minor"/>
    </font>
    <font>
      <sz val="10"/>
      <color theme="1" tint="0.499984740745262"/>
      <name val="游ゴシック"/>
      <family val="3"/>
      <charset val="128"/>
      <scheme val="minor"/>
    </font>
    <font>
      <sz val="9"/>
      <color theme="1" tint="0.499984740745262"/>
      <name val="游ゴシック"/>
      <family val="2"/>
      <charset val="128"/>
      <scheme val="minor"/>
    </font>
    <font>
      <sz val="9"/>
      <color rgb="FFE6A1AE"/>
      <name val="游ゴシック"/>
      <family val="2"/>
      <charset val="128"/>
      <scheme val="minor"/>
    </font>
    <font>
      <b/>
      <sz val="9"/>
      <color rgb="FFE6D878"/>
      <name val="游ゴシック"/>
      <family val="3"/>
      <charset val="128"/>
      <scheme val="minor"/>
    </font>
    <font>
      <sz val="11"/>
      <color theme="1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sz val="10.5"/>
      <color theme="1"/>
      <name val="游ゴシック"/>
      <family val="2"/>
      <charset val="128"/>
      <scheme val="minor"/>
    </font>
    <font>
      <b/>
      <sz val="10.5"/>
      <color theme="0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0.5"/>
      <color theme="0" tint="-0.499984740745262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6.5"/>
      <color theme="10"/>
      <name val="游ゴシック"/>
      <family val="2"/>
      <charset val="128"/>
      <scheme val="minor"/>
    </font>
    <font>
      <b/>
      <sz val="8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1D1E6"/>
        <bgColor indexed="64"/>
      </patternFill>
    </fill>
    <fill>
      <patternFill patternType="solid">
        <fgColor rgb="FFE6D878"/>
        <bgColor indexed="64"/>
      </patternFill>
    </fill>
    <fill>
      <patternFill patternType="solid">
        <fgColor rgb="FFE6A1A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rgb="FFA1D1E6"/>
      </left>
      <right/>
      <top style="medium">
        <color rgb="FFA1D1E6"/>
      </top>
      <bottom/>
      <diagonal/>
    </border>
    <border>
      <left/>
      <right/>
      <top style="medium">
        <color rgb="FFA1D1E6"/>
      </top>
      <bottom/>
      <diagonal/>
    </border>
    <border>
      <left style="thin">
        <color rgb="FFA1D1E6"/>
      </left>
      <right/>
      <top style="medium">
        <color rgb="FFA1D1E6"/>
      </top>
      <bottom style="thin">
        <color rgb="FFA1D1E6"/>
      </bottom>
      <diagonal/>
    </border>
    <border>
      <left style="thin">
        <color rgb="FFA1D1E6"/>
      </left>
      <right style="medium">
        <color rgb="FFA1D1E6"/>
      </right>
      <top style="medium">
        <color rgb="FFA1D1E6"/>
      </top>
      <bottom style="thin">
        <color rgb="FFA1D1E6"/>
      </bottom>
      <diagonal/>
    </border>
    <border>
      <left style="medium">
        <color rgb="FFA1D1E6"/>
      </left>
      <right/>
      <top/>
      <bottom/>
      <diagonal/>
    </border>
    <border>
      <left/>
      <right style="medium">
        <color rgb="FFA1D1E6"/>
      </right>
      <top style="thin">
        <color rgb="FFA1D1E6"/>
      </top>
      <bottom/>
      <diagonal/>
    </border>
    <border>
      <left style="medium">
        <color rgb="FFA1D1E6"/>
      </left>
      <right/>
      <top/>
      <bottom style="medium">
        <color rgb="FFA1D1E6"/>
      </bottom>
      <diagonal/>
    </border>
    <border>
      <left/>
      <right/>
      <top/>
      <bottom style="medium">
        <color rgb="FFA1D1E6"/>
      </bottom>
      <diagonal/>
    </border>
    <border>
      <left/>
      <right style="medium">
        <color rgb="FFA1D1E6"/>
      </right>
      <top/>
      <bottom style="medium">
        <color rgb="FFA1D1E6"/>
      </bottom>
      <diagonal/>
    </border>
    <border>
      <left style="medium">
        <color rgb="FFE6D878"/>
      </left>
      <right/>
      <top style="medium">
        <color rgb="FFE6D878"/>
      </top>
      <bottom/>
      <diagonal/>
    </border>
    <border>
      <left/>
      <right/>
      <top style="medium">
        <color rgb="FFE6D878"/>
      </top>
      <bottom/>
      <diagonal/>
    </border>
    <border>
      <left style="thin">
        <color rgb="FFE6D878"/>
      </left>
      <right style="medium">
        <color rgb="FFE6D878"/>
      </right>
      <top style="medium">
        <color rgb="FFE6D878"/>
      </top>
      <bottom style="thin">
        <color rgb="FFE6D878"/>
      </bottom>
      <diagonal/>
    </border>
    <border>
      <left style="medium">
        <color rgb="FFE6D878"/>
      </left>
      <right/>
      <top/>
      <bottom style="medium">
        <color rgb="FFE6D878"/>
      </bottom>
      <diagonal/>
    </border>
    <border>
      <left/>
      <right/>
      <top/>
      <bottom style="medium">
        <color rgb="FFE6D878"/>
      </bottom>
      <diagonal/>
    </border>
    <border>
      <left/>
      <right style="medium">
        <color rgb="FFE6D878"/>
      </right>
      <top/>
      <bottom style="medium">
        <color rgb="FFE6D878"/>
      </bottom>
      <diagonal/>
    </border>
    <border>
      <left style="medium">
        <color rgb="FFE6A1AE"/>
      </left>
      <right/>
      <top style="medium">
        <color rgb="FFE6A1AE"/>
      </top>
      <bottom/>
      <diagonal/>
    </border>
    <border>
      <left/>
      <right/>
      <top style="medium">
        <color rgb="FFE6A1AE"/>
      </top>
      <bottom/>
      <diagonal/>
    </border>
    <border>
      <left style="thin">
        <color rgb="FFE6A1AE"/>
      </left>
      <right style="medium">
        <color rgb="FFE6A1AE"/>
      </right>
      <top style="medium">
        <color rgb="FFE6A1AE"/>
      </top>
      <bottom style="thin">
        <color rgb="FFE6A1AE"/>
      </bottom>
      <diagonal/>
    </border>
    <border>
      <left style="medium">
        <color rgb="FFE6A1AE"/>
      </left>
      <right/>
      <top/>
      <bottom/>
      <diagonal/>
    </border>
    <border>
      <left/>
      <right style="medium">
        <color rgb="FFE6A1AE"/>
      </right>
      <top style="thin">
        <color rgb="FFE6A1AE"/>
      </top>
      <bottom/>
      <diagonal/>
    </border>
    <border>
      <left/>
      <right style="medium">
        <color rgb="FFE6A1AE"/>
      </right>
      <top/>
      <bottom/>
      <diagonal/>
    </border>
    <border>
      <left style="medium">
        <color rgb="FFE6A1AE"/>
      </left>
      <right/>
      <top/>
      <bottom style="medium">
        <color rgb="FFE6A1AE"/>
      </bottom>
      <diagonal/>
    </border>
    <border>
      <left/>
      <right/>
      <top/>
      <bottom style="medium">
        <color rgb="FFE6A1AE"/>
      </bottom>
      <diagonal/>
    </border>
    <border>
      <left/>
      <right style="medium">
        <color rgb="FFE6A1AE"/>
      </right>
      <top/>
      <bottom style="medium">
        <color rgb="FFE6A1AE"/>
      </bottom>
      <diagonal/>
    </border>
    <border>
      <left/>
      <right style="medium">
        <color rgb="FFE6A1AE"/>
      </right>
      <top style="medium">
        <color rgb="FFE6A1AE"/>
      </top>
      <bottom/>
      <diagonal/>
    </border>
    <border>
      <left style="double">
        <color rgb="FFE6A1AE"/>
      </left>
      <right/>
      <top style="double">
        <color rgb="FFE6A1AE"/>
      </top>
      <bottom/>
      <diagonal/>
    </border>
    <border>
      <left/>
      <right/>
      <top style="double">
        <color rgb="FFE6A1AE"/>
      </top>
      <bottom/>
      <diagonal/>
    </border>
    <border>
      <left/>
      <right style="double">
        <color rgb="FFE6A1AE"/>
      </right>
      <top style="double">
        <color rgb="FFE6A1AE"/>
      </top>
      <bottom/>
      <diagonal/>
    </border>
    <border>
      <left style="double">
        <color rgb="FFE6A1AE"/>
      </left>
      <right/>
      <top/>
      <bottom/>
      <diagonal/>
    </border>
    <border>
      <left/>
      <right style="double">
        <color rgb="FFE6A1AE"/>
      </right>
      <top/>
      <bottom/>
      <diagonal/>
    </border>
    <border>
      <left style="double">
        <color rgb="FFE6A1AE"/>
      </left>
      <right/>
      <top/>
      <bottom style="double">
        <color rgb="FFE6A1AE"/>
      </bottom>
      <diagonal/>
    </border>
    <border>
      <left/>
      <right/>
      <top/>
      <bottom style="double">
        <color rgb="FFE6A1AE"/>
      </bottom>
      <diagonal/>
    </border>
    <border>
      <left/>
      <right style="double">
        <color rgb="FFE6A1AE"/>
      </right>
      <top/>
      <bottom style="double">
        <color rgb="FFE6A1AE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9" tint="0.39997558519241921"/>
      </left>
      <right/>
      <top style="medium">
        <color theme="9" tint="0.39997558519241921"/>
      </top>
      <bottom style="medium">
        <color theme="9" tint="0.39997558519241921"/>
      </bottom>
      <diagonal/>
    </border>
    <border>
      <left/>
      <right/>
      <top style="medium">
        <color theme="9" tint="0.39997558519241921"/>
      </top>
      <bottom style="medium">
        <color theme="9" tint="0.39997558519241921"/>
      </bottom>
      <diagonal/>
    </border>
    <border>
      <left/>
      <right style="medium">
        <color theme="9" tint="0.39997558519241921"/>
      </right>
      <top style="medium">
        <color theme="9" tint="0.39997558519241921"/>
      </top>
      <bottom style="medium">
        <color theme="9" tint="0.39997558519241921"/>
      </bottom>
      <diagonal/>
    </border>
  </borders>
  <cellStyleXfs count="2"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0" fontId="2" fillId="2" borderId="2" xfId="0" applyFont="1" applyFill="1" applyBorder="1">
      <alignment vertical="center"/>
    </xf>
    <xf numFmtId="0" fontId="0" fillId="2" borderId="3" xfId="0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3" borderId="11" xfId="0" applyFont="1" applyFill="1" applyBorder="1">
      <alignment vertical="center"/>
    </xf>
    <xf numFmtId="0" fontId="0" fillId="3" borderId="11" xfId="0" applyFill="1" applyBorder="1">
      <alignment vertical="center"/>
    </xf>
    <xf numFmtId="0" fontId="0" fillId="0" borderId="12" xfId="0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176" fontId="0" fillId="0" borderId="23" xfId="0" applyNumberFormat="1" applyBorder="1">
      <alignment vertical="center"/>
    </xf>
    <xf numFmtId="0" fontId="0" fillId="0" borderId="25" xfId="0" applyBorder="1">
      <alignment vertical="center"/>
    </xf>
    <xf numFmtId="0" fontId="0" fillId="0" borderId="21" xfId="0" applyBorder="1">
      <alignment vertical="center"/>
    </xf>
    <xf numFmtId="0" fontId="0" fillId="0" borderId="24" xfId="0" applyBorder="1">
      <alignment vertical="center"/>
    </xf>
    <xf numFmtId="176" fontId="10" fillId="0" borderId="0" xfId="0" applyNumberFormat="1" applyFont="1" applyBorder="1">
      <alignment vertical="center"/>
    </xf>
    <xf numFmtId="0" fontId="9" fillId="0" borderId="0" xfId="0" applyFont="1" applyBorder="1" applyAlignment="1">
      <alignment horizontal="left" vertical="center"/>
    </xf>
    <xf numFmtId="177" fontId="19" fillId="5" borderId="15" xfId="0" applyNumberFormat="1" applyFont="1" applyFill="1" applyBorder="1" applyAlignment="1">
      <alignment horizontal="center" vertical="center"/>
    </xf>
    <xf numFmtId="176" fontId="20" fillId="0" borderId="0" xfId="0" applyNumberFormat="1" applyFont="1" applyBorder="1">
      <alignment vertical="center"/>
    </xf>
    <xf numFmtId="176" fontId="20" fillId="0" borderId="23" xfId="0" applyNumberFormat="1" applyFont="1" applyBorder="1">
      <alignment vertical="center"/>
    </xf>
    <xf numFmtId="0" fontId="21" fillId="0" borderId="22" xfId="0" applyFont="1" applyBorder="1" applyAlignment="1">
      <alignment horizontal="center" vertical="center"/>
    </xf>
    <xf numFmtId="176" fontId="22" fillId="0" borderId="23" xfId="0" applyNumberFormat="1" applyFont="1" applyBorder="1">
      <alignment vertical="center"/>
    </xf>
    <xf numFmtId="0" fontId="4" fillId="0" borderId="26" xfId="0" applyFont="1" applyFill="1" applyBorder="1" applyAlignment="1">
      <alignment horizontal="center" vertical="center"/>
    </xf>
    <xf numFmtId="0" fontId="18" fillId="2" borderId="1" xfId="0" applyFont="1" applyFill="1" applyBorder="1">
      <alignment vertical="center"/>
    </xf>
    <xf numFmtId="0" fontId="18" fillId="3" borderId="10" xfId="0" applyFont="1" applyFill="1" applyBorder="1">
      <alignment vertical="center"/>
    </xf>
    <xf numFmtId="0" fontId="18" fillId="4" borderId="16" xfId="0" applyFont="1" applyFill="1" applyBorder="1">
      <alignment vertical="center"/>
    </xf>
    <xf numFmtId="176" fontId="14" fillId="0" borderId="17" xfId="0" applyNumberFormat="1" applyFont="1" applyBorder="1">
      <alignment vertical="center"/>
    </xf>
    <xf numFmtId="176" fontId="14" fillId="0" borderId="0" xfId="0" applyNumberFormat="1" applyFont="1" applyBorder="1">
      <alignment vertical="center"/>
    </xf>
    <xf numFmtId="178" fontId="23" fillId="0" borderId="17" xfId="0" applyNumberFormat="1" applyFont="1" applyBorder="1">
      <alignment vertical="center"/>
    </xf>
    <xf numFmtId="178" fontId="23" fillId="0" borderId="0" xfId="0" applyNumberFormat="1" applyFont="1" applyBorder="1">
      <alignment vertical="center"/>
    </xf>
    <xf numFmtId="0" fontId="5" fillId="0" borderId="27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/>
    </xf>
    <xf numFmtId="5" fontId="0" fillId="0" borderId="34" xfId="0" applyNumberFormat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176" fontId="8" fillId="0" borderId="0" xfId="0" applyNumberFormat="1" applyFont="1" applyBorder="1" applyProtection="1">
      <alignment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76" fontId="8" fillId="0" borderId="23" xfId="0" applyNumberFormat="1" applyFont="1" applyBorder="1" applyProtection="1">
      <alignment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176" fontId="24" fillId="0" borderId="17" xfId="0" applyNumberFormat="1" applyFont="1" applyBorder="1" applyProtection="1">
      <alignment vertical="center"/>
      <protection locked="0"/>
    </xf>
    <xf numFmtId="0" fontId="15" fillId="0" borderId="19" xfId="0" applyFont="1" applyBorder="1" applyAlignment="1" applyProtection="1">
      <alignment horizontal="left" vertical="center"/>
      <protection locked="0"/>
    </xf>
    <xf numFmtId="176" fontId="24" fillId="0" borderId="0" xfId="0" applyNumberFormat="1" applyFont="1" applyBorder="1" applyProtection="1">
      <alignment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alignment vertical="center"/>
      <protection locked="0"/>
    </xf>
    <xf numFmtId="176" fontId="0" fillId="0" borderId="0" xfId="0" applyNumberFormat="1" applyFill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Protection="1">
      <alignment vertical="center"/>
      <protection locked="0"/>
    </xf>
    <xf numFmtId="0" fontId="15" fillId="0" borderId="0" xfId="0" applyFont="1" applyFill="1" applyBorder="1" applyProtection="1">
      <alignment vertical="center"/>
      <protection locked="0"/>
    </xf>
    <xf numFmtId="0" fontId="0" fillId="0" borderId="32" xfId="0" applyFill="1" applyBorder="1" applyProtection="1">
      <alignment vertical="center"/>
      <protection locked="0"/>
    </xf>
    <xf numFmtId="176" fontId="0" fillId="0" borderId="32" xfId="0" applyNumberFormat="1" applyFill="1" applyBorder="1" applyProtection="1">
      <alignment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0" fillId="0" borderId="30" xfId="0" applyFill="1" applyBorder="1" applyProtection="1">
      <alignment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176" fontId="0" fillId="0" borderId="33" xfId="0" applyNumberFormat="1" applyFill="1" applyBorder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176" fontId="0" fillId="0" borderId="0" xfId="0" applyNumberFormat="1" applyBorder="1" applyProtection="1">
      <alignment vertical="center"/>
      <protection locked="0"/>
    </xf>
    <xf numFmtId="0" fontId="18" fillId="2" borderId="0" xfId="0" applyFont="1" applyFill="1" applyBorder="1">
      <alignment vertical="center"/>
    </xf>
    <xf numFmtId="0" fontId="18" fillId="3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28" fillId="0" borderId="0" xfId="0" applyFont="1">
      <alignment vertical="center"/>
    </xf>
    <xf numFmtId="0" fontId="28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/>
    </xf>
    <xf numFmtId="0" fontId="26" fillId="2" borderId="0" xfId="0" applyFont="1" applyFill="1" applyBorder="1" applyAlignment="1">
      <alignment horizontal="right" vertical="center"/>
    </xf>
    <xf numFmtId="178" fontId="29" fillId="5" borderId="0" xfId="0" applyNumberFormat="1" applyFont="1" applyFill="1" applyBorder="1" applyAlignment="1">
      <alignment horizontal="right" vertical="center"/>
    </xf>
    <xf numFmtId="178" fontId="2" fillId="2" borderId="0" xfId="0" applyNumberFormat="1" applyFont="1" applyFill="1" applyBorder="1" applyAlignment="1">
      <alignment horizontal="right" vertical="center"/>
    </xf>
    <xf numFmtId="0" fontId="26" fillId="2" borderId="0" xfId="0" applyFont="1" applyFill="1" applyBorder="1" applyAlignment="1" applyProtection="1">
      <alignment horizontal="right" vertical="center"/>
      <protection locked="0"/>
    </xf>
    <xf numFmtId="0" fontId="30" fillId="0" borderId="0" xfId="0" applyFont="1" applyBorder="1" applyProtection="1">
      <alignment vertical="center"/>
      <protection locked="0"/>
    </xf>
    <xf numFmtId="178" fontId="27" fillId="2" borderId="0" xfId="0" applyNumberFormat="1" applyFont="1" applyFill="1" applyBorder="1" applyAlignment="1">
      <alignment horizontal="right" vertical="center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178" fontId="2" fillId="3" borderId="0" xfId="0" applyNumberFormat="1" applyFont="1" applyFill="1" applyBorder="1">
      <alignment vertical="center"/>
    </xf>
    <xf numFmtId="0" fontId="30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6" fillId="4" borderId="0" xfId="0" applyFont="1" applyFill="1" applyBorder="1" applyAlignment="1">
      <alignment horizontal="right" vertical="center"/>
    </xf>
    <xf numFmtId="176" fontId="29" fillId="5" borderId="0" xfId="0" applyNumberFormat="1" applyFont="1" applyFill="1" applyBorder="1" applyAlignment="1">
      <alignment horizontal="right" vertical="center"/>
    </xf>
    <xf numFmtId="176" fontId="2" fillId="4" borderId="0" xfId="0" applyNumberFormat="1" applyFont="1" applyFill="1" applyBorder="1" applyAlignment="1">
      <alignment horizontal="right" vertical="center"/>
    </xf>
    <xf numFmtId="0" fontId="0" fillId="0" borderId="0" xfId="0" applyBorder="1" applyAlignment="1" applyProtection="1">
      <alignment horizontal="center" vertical="center"/>
      <protection locked="0"/>
    </xf>
    <xf numFmtId="176" fontId="30" fillId="0" borderId="0" xfId="0" applyNumberFormat="1" applyFont="1" applyBorder="1" applyProtection="1">
      <alignment vertical="center"/>
      <protection locked="0"/>
    </xf>
    <xf numFmtId="176" fontId="26" fillId="4" borderId="0" xfId="0" applyNumberFormat="1" applyFont="1" applyFill="1" applyBorder="1" applyAlignment="1">
      <alignment horizontal="right" vertical="center"/>
    </xf>
    <xf numFmtId="0" fontId="11" fillId="0" borderId="0" xfId="0" applyFont="1" applyBorder="1" applyAlignment="1" applyProtection="1">
      <alignment horizontal="left" vertical="center"/>
      <protection locked="0"/>
    </xf>
    <xf numFmtId="176" fontId="31" fillId="0" borderId="0" xfId="0" applyNumberFormat="1" applyFont="1" applyBorder="1" applyProtection="1">
      <alignment vertical="center"/>
      <protection locked="0"/>
    </xf>
    <xf numFmtId="176" fontId="3" fillId="4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6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Protection="1">
      <alignment vertical="center"/>
      <protection locked="0"/>
    </xf>
    <xf numFmtId="176" fontId="3" fillId="0" borderId="0" xfId="0" applyNumberFormat="1" applyFont="1" applyFill="1" applyBorder="1" applyProtection="1">
      <alignment vertical="center"/>
      <protection locked="0"/>
    </xf>
    <xf numFmtId="0" fontId="3" fillId="0" borderId="30" xfId="0" applyFont="1" applyFill="1" applyBorder="1" applyProtection="1">
      <alignment vertical="center"/>
      <protection locked="0"/>
    </xf>
    <xf numFmtId="0" fontId="33" fillId="0" borderId="0" xfId="1" applyFont="1">
      <alignment vertical="center"/>
    </xf>
    <xf numFmtId="0" fontId="32" fillId="0" borderId="0" xfId="1" applyFill="1">
      <alignment vertical="center"/>
    </xf>
    <xf numFmtId="0" fontId="16" fillId="0" borderId="29" xfId="0" applyFont="1" applyFill="1" applyBorder="1" applyAlignment="1" applyProtection="1">
      <alignment horizontal="center" vertical="center"/>
      <protection locked="0"/>
    </xf>
    <xf numFmtId="0" fontId="16" fillId="0" borderId="31" xfId="0" applyFont="1" applyFill="1" applyBorder="1" applyAlignment="1" applyProtection="1">
      <alignment horizontal="center" vertical="center"/>
      <protection locked="0"/>
    </xf>
    <xf numFmtId="176" fontId="0" fillId="0" borderId="0" xfId="0" applyNumberFormat="1" applyFill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left" vertical="center"/>
    </xf>
    <xf numFmtId="176" fontId="0" fillId="0" borderId="0" xfId="0" applyNumberFormat="1" applyBorder="1" applyAlignment="1" applyProtection="1">
      <alignment horizontal="center" vertical="center"/>
      <protection locked="0"/>
    </xf>
    <xf numFmtId="6" fontId="19" fillId="5" borderId="6" xfId="0" applyNumberFormat="1" applyFont="1" applyFill="1" applyBorder="1" applyAlignment="1">
      <alignment horizontal="center" vertical="center"/>
    </xf>
    <xf numFmtId="6" fontId="19" fillId="5" borderId="9" xfId="0" applyNumberFormat="1" applyFont="1" applyFill="1" applyBorder="1" applyAlignment="1">
      <alignment horizontal="center" vertical="center"/>
    </xf>
    <xf numFmtId="176" fontId="0" fillId="0" borderId="8" xfId="0" applyNumberFormat="1" applyBorder="1" applyAlignment="1" applyProtection="1">
      <alignment horizontal="center" vertical="center"/>
      <protection locked="0"/>
    </xf>
    <xf numFmtId="176" fontId="0" fillId="0" borderId="14" xfId="0" applyNumberFormat="1" applyBorder="1" applyAlignment="1" applyProtection="1">
      <alignment horizontal="center" vertical="center"/>
      <protection locked="0"/>
    </xf>
    <xf numFmtId="5" fontId="19" fillId="5" borderId="20" xfId="0" applyNumberFormat="1" applyFont="1" applyFill="1" applyBorder="1" applyAlignment="1">
      <alignment horizontal="center" vertical="center"/>
    </xf>
    <xf numFmtId="5" fontId="19" fillId="5" borderId="21" xfId="0" applyNumberFormat="1" applyFont="1" applyFill="1" applyBorder="1" applyAlignment="1">
      <alignment horizontal="center" vertical="center"/>
    </xf>
    <xf numFmtId="5" fontId="19" fillId="5" borderId="2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" fillId="7" borderId="0" xfId="0" applyFont="1" applyFill="1" applyAlignment="1">
      <alignment horizontal="left" vertical="center"/>
    </xf>
    <xf numFmtId="0" fontId="28" fillId="7" borderId="0" xfId="0" applyFont="1" applyFill="1" applyBorder="1" applyAlignment="1" applyProtection="1">
      <alignment horizontal="center" vertical="center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3" fillId="0" borderId="38" xfId="0" applyFont="1" applyBorder="1" applyAlignment="1">
      <alignment horizontal="left" vertical="top"/>
    </xf>
    <xf numFmtId="0" fontId="13" fillId="0" borderId="39" xfId="0" applyFont="1" applyBorder="1" applyAlignment="1">
      <alignment horizontal="left" vertical="top"/>
    </xf>
    <xf numFmtId="0" fontId="13" fillId="0" borderId="40" xfId="0" applyFont="1" applyBorder="1" applyAlignment="1">
      <alignment horizontal="lef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6A1AE"/>
      <color rgb="FFE6D878"/>
      <color rgb="FFA1D1E6"/>
      <color rgb="FFF4D4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akeibotohibi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kakeibotohibi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kakeibotohib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6"/>
  <sheetViews>
    <sheetView zoomScaleNormal="100" workbookViewId="0">
      <selection activeCell="L9" sqref="L9"/>
    </sheetView>
  </sheetViews>
  <sheetFormatPr defaultRowHeight="18" x14ac:dyDescent="0.55000000000000004"/>
  <cols>
    <col min="1" max="2" width="3.4140625" customWidth="1"/>
    <col min="3" max="3" width="12.58203125" customWidth="1"/>
    <col min="4" max="5" width="11.5" customWidth="1"/>
    <col min="6" max="6" width="10.75" customWidth="1"/>
    <col min="7" max="7" width="15.6640625" customWidth="1"/>
    <col min="8" max="8" width="3.6640625" customWidth="1"/>
  </cols>
  <sheetData>
    <row r="2" spans="2:9" x14ac:dyDescent="0.55000000000000004">
      <c r="B2" s="59">
        <v>6</v>
      </c>
      <c r="C2" s="2" t="s">
        <v>36</v>
      </c>
      <c r="G2" s="99" t="s">
        <v>104</v>
      </c>
    </row>
    <row r="3" spans="2:9" ht="10" customHeight="1" thickBot="1" x14ac:dyDescent="0.6">
      <c r="B3" s="59"/>
      <c r="C3" s="2"/>
      <c r="G3" s="99"/>
    </row>
    <row r="4" spans="2:9" ht="34.5" customHeight="1" thickBot="1" x14ac:dyDescent="0.6">
      <c r="B4" s="59"/>
      <c r="C4" s="121"/>
      <c r="D4" s="122"/>
      <c r="E4" s="122"/>
      <c r="F4" s="122"/>
      <c r="G4" s="123"/>
    </row>
    <row r="5" spans="2:9" ht="10" customHeight="1" thickBot="1" x14ac:dyDescent="0.6"/>
    <row r="6" spans="2:9" ht="20" x14ac:dyDescent="0.55000000000000004">
      <c r="C6" s="25" t="s">
        <v>0</v>
      </c>
      <c r="D6" s="3"/>
      <c r="E6" s="3"/>
      <c r="F6" s="4"/>
      <c r="G6" s="5" t="s">
        <v>16</v>
      </c>
    </row>
    <row r="7" spans="2:9" ht="18" customHeight="1" x14ac:dyDescent="0.55000000000000004">
      <c r="C7" s="36" t="s">
        <v>102</v>
      </c>
      <c r="D7" s="106"/>
      <c r="E7" s="106"/>
      <c r="F7" s="106"/>
      <c r="G7" s="107">
        <f>SUM(D7:F8)</f>
        <v>0</v>
      </c>
    </row>
    <row r="8" spans="2:9" ht="18.5" customHeight="1" thickBot="1" x14ac:dyDescent="0.6">
      <c r="C8" s="37" t="s">
        <v>103</v>
      </c>
      <c r="D8" s="109"/>
      <c r="E8" s="109"/>
      <c r="F8" s="109"/>
      <c r="G8" s="108"/>
    </row>
    <row r="9" spans="2:9" ht="18.5" thickBot="1" x14ac:dyDescent="0.6"/>
    <row r="10" spans="2:9" ht="20" x14ac:dyDescent="0.55000000000000004">
      <c r="C10" s="26" t="s">
        <v>3</v>
      </c>
      <c r="D10" s="7"/>
      <c r="E10" s="7"/>
      <c r="F10" s="8"/>
      <c r="G10" s="9" t="s">
        <v>17</v>
      </c>
      <c r="I10" s="34" t="s">
        <v>77</v>
      </c>
    </row>
    <row r="11" spans="2:9" ht="29" customHeight="1" thickBot="1" x14ac:dyDescent="0.6">
      <c r="C11" s="38" t="s">
        <v>74</v>
      </c>
      <c r="D11" s="110"/>
      <c r="E11" s="110"/>
      <c r="F11" s="110"/>
      <c r="G11" s="19" t="e">
        <f>D11/G7</f>
        <v>#DIV/0!</v>
      </c>
      <c r="I11" s="35">
        <f>(D11+G14)-G7</f>
        <v>0</v>
      </c>
    </row>
    <row r="12" spans="2:9" ht="18.5" thickBot="1" x14ac:dyDescent="0.6"/>
    <row r="13" spans="2:9" ht="20" x14ac:dyDescent="0.55000000000000004">
      <c r="C13" s="27" t="s">
        <v>4</v>
      </c>
      <c r="D13" s="10" t="s">
        <v>34</v>
      </c>
      <c r="E13" s="10" t="s">
        <v>35</v>
      </c>
      <c r="F13" s="10" t="s">
        <v>18</v>
      </c>
      <c r="G13" s="11" t="s">
        <v>16</v>
      </c>
    </row>
    <row r="14" spans="2:9" x14ac:dyDescent="0.55000000000000004">
      <c r="C14" s="39" t="s">
        <v>5</v>
      </c>
      <c r="D14" s="40"/>
      <c r="E14" s="60">
        <f>F35</f>
        <v>0</v>
      </c>
      <c r="F14" s="20">
        <f>D14-E14</f>
        <v>0</v>
      </c>
      <c r="G14" s="111">
        <f>SUM(E14:E22)</f>
        <v>0</v>
      </c>
    </row>
    <row r="15" spans="2:9" x14ac:dyDescent="0.55000000000000004">
      <c r="C15" s="39" t="s">
        <v>6</v>
      </c>
      <c r="D15" s="40"/>
      <c r="E15" s="12">
        <f>F36</f>
        <v>0</v>
      </c>
      <c r="F15" s="20">
        <f t="shared" ref="F15:F29" si="0">D15-E15</f>
        <v>0</v>
      </c>
      <c r="G15" s="112"/>
    </row>
    <row r="16" spans="2:9" x14ac:dyDescent="0.55000000000000004">
      <c r="C16" s="39" t="s">
        <v>8</v>
      </c>
      <c r="D16" s="40"/>
      <c r="E16" s="12">
        <f>F39</f>
        <v>0</v>
      </c>
      <c r="F16" s="20">
        <f t="shared" si="0"/>
        <v>0</v>
      </c>
      <c r="G16" s="112"/>
    </row>
    <row r="17" spans="2:8" x14ac:dyDescent="0.55000000000000004">
      <c r="C17" s="39" t="s">
        <v>10</v>
      </c>
      <c r="D17" s="40"/>
      <c r="E17" s="12">
        <f>F42</f>
        <v>0</v>
      </c>
      <c r="F17" s="20">
        <f t="shared" si="0"/>
        <v>0</v>
      </c>
      <c r="G17" s="112"/>
    </row>
    <row r="18" spans="2:8" x14ac:dyDescent="0.55000000000000004">
      <c r="C18" s="39" t="s">
        <v>12</v>
      </c>
      <c r="D18" s="40"/>
      <c r="E18" s="12">
        <f>F49</f>
        <v>0</v>
      </c>
      <c r="F18" s="20">
        <f t="shared" si="0"/>
        <v>0</v>
      </c>
      <c r="G18" s="112"/>
    </row>
    <row r="19" spans="2:8" x14ac:dyDescent="0.55000000000000004">
      <c r="C19" s="39" t="s">
        <v>14</v>
      </c>
      <c r="D19" s="40"/>
      <c r="E19" s="12">
        <f>F66</f>
        <v>0</v>
      </c>
      <c r="F19" s="20">
        <f t="shared" si="0"/>
        <v>0</v>
      </c>
      <c r="G19" s="112"/>
    </row>
    <row r="20" spans="2:8" x14ac:dyDescent="0.55000000000000004">
      <c r="C20" s="39" t="s">
        <v>55</v>
      </c>
      <c r="D20" s="40"/>
      <c r="E20" s="12">
        <f>F72</f>
        <v>0</v>
      </c>
      <c r="F20" s="20">
        <f t="shared" si="0"/>
        <v>0</v>
      </c>
      <c r="G20" s="112"/>
    </row>
    <row r="21" spans="2:8" x14ac:dyDescent="0.55000000000000004">
      <c r="C21" s="39" t="s">
        <v>95</v>
      </c>
      <c r="D21" s="40"/>
      <c r="E21" s="12">
        <f>F76</f>
        <v>0</v>
      </c>
      <c r="F21" s="20">
        <f t="shared" si="0"/>
        <v>0</v>
      </c>
      <c r="G21" s="112"/>
    </row>
    <row r="22" spans="2:8" ht="18.5" thickBot="1" x14ac:dyDescent="0.6">
      <c r="C22" s="41" t="s">
        <v>15</v>
      </c>
      <c r="D22" s="42"/>
      <c r="E22" s="13">
        <f>F80</f>
        <v>0</v>
      </c>
      <c r="F22" s="21">
        <f t="shared" si="0"/>
        <v>0</v>
      </c>
      <c r="G22" s="113"/>
    </row>
    <row r="23" spans="2:8" ht="14" customHeight="1" x14ac:dyDescent="0.55000000000000004">
      <c r="C23" s="43" t="s">
        <v>48</v>
      </c>
      <c r="D23" s="44"/>
      <c r="E23" s="28">
        <f>SUMIF(G80:G86,"医療費",E$80:E$86)</f>
        <v>0</v>
      </c>
      <c r="F23" s="30">
        <f t="shared" si="0"/>
        <v>0</v>
      </c>
      <c r="G23" s="14"/>
    </row>
    <row r="24" spans="2:8" ht="14" customHeight="1" x14ac:dyDescent="0.55000000000000004">
      <c r="C24" s="45" t="s">
        <v>49</v>
      </c>
      <c r="D24" s="46"/>
      <c r="E24" s="29">
        <f>SUMIF(G80:G86,"イベント",E$80:E$86)</f>
        <v>0</v>
      </c>
      <c r="F24" s="31">
        <f t="shared" si="0"/>
        <v>0</v>
      </c>
      <c r="G24" s="15"/>
    </row>
    <row r="25" spans="2:8" ht="14" customHeight="1" x14ac:dyDescent="0.55000000000000004">
      <c r="C25" s="45" t="s">
        <v>51</v>
      </c>
      <c r="D25" s="46"/>
      <c r="E25" s="29">
        <f>SUMIF(G80:G86,"旅費",E$80:E$86)</f>
        <v>0</v>
      </c>
      <c r="F25" s="31">
        <f t="shared" si="0"/>
        <v>0</v>
      </c>
      <c r="G25" s="15"/>
    </row>
    <row r="26" spans="2:8" ht="14" customHeight="1" x14ac:dyDescent="0.55000000000000004">
      <c r="C26" s="45" t="s">
        <v>50</v>
      </c>
      <c r="D26" s="46"/>
      <c r="E26" s="29">
        <f>SUMIF(G80:G86,"美容費",E$80:E$86)</f>
        <v>0</v>
      </c>
      <c r="F26" s="31">
        <f t="shared" si="0"/>
        <v>0</v>
      </c>
      <c r="G26" s="15"/>
    </row>
    <row r="27" spans="2:8" ht="14" customHeight="1" x14ac:dyDescent="0.55000000000000004">
      <c r="C27" s="45" t="s">
        <v>52</v>
      </c>
      <c r="D27" s="46"/>
      <c r="E27" s="29">
        <f>SUMIF(G80:G86,"衣類",E$80:E$86)</f>
        <v>0</v>
      </c>
      <c r="F27" s="31">
        <f t="shared" si="0"/>
        <v>0</v>
      </c>
      <c r="G27" s="15"/>
    </row>
    <row r="28" spans="2:8" ht="14" customHeight="1" x14ac:dyDescent="0.55000000000000004">
      <c r="C28" s="45" t="s">
        <v>91</v>
      </c>
      <c r="D28" s="46"/>
      <c r="E28" s="29">
        <f>SUMIF(G80:G86,"保険/税/車/NHK",E$80:E$86)</f>
        <v>0</v>
      </c>
      <c r="F28" s="31">
        <f t="shared" si="0"/>
        <v>0</v>
      </c>
      <c r="G28" s="15"/>
    </row>
    <row r="29" spans="2:8" ht="14" customHeight="1" x14ac:dyDescent="0.55000000000000004">
      <c r="C29" s="45" t="s">
        <v>53</v>
      </c>
      <c r="D29" s="46"/>
      <c r="E29" s="29">
        <f>SUMIF(G80:G86,"その他",E$80:E$86)</f>
        <v>0</v>
      </c>
      <c r="F29" s="31">
        <f t="shared" si="0"/>
        <v>0</v>
      </c>
      <c r="G29" s="15"/>
    </row>
    <row r="30" spans="2:8" ht="14" customHeight="1" thickBot="1" x14ac:dyDescent="0.6">
      <c r="C30" s="22" t="s">
        <v>16</v>
      </c>
      <c r="D30" s="23">
        <f>SUM(D14:D29)</f>
        <v>0</v>
      </c>
      <c r="E30" s="23">
        <f>SUM(E14:E22)</f>
        <v>0</v>
      </c>
      <c r="F30" s="23">
        <f>SUM(F14:F22)</f>
        <v>0</v>
      </c>
      <c r="G30" s="16"/>
    </row>
    <row r="31" spans="2:8" ht="9" customHeight="1" x14ac:dyDescent="0.55000000000000004">
      <c r="C31" s="18"/>
      <c r="D31" s="17"/>
      <c r="E31" s="17"/>
      <c r="F31" s="17"/>
      <c r="G31" s="6"/>
    </row>
    <row r="32" spans="2:8" x14ac:dyDescent="0.55000000000000004">
      <c r="B32" s="105" t="s">
        <v>46</v>
      </c>
      <c r="C32" s="105"/>
      <c r="D32" s="105"/>
      <c r="E32" s="105"/>
      <c r="F32" s="105"/>
      <c r="G32" s="105"/>
      <c r="H32" s="105"/>
    </row>
    <row r="33" spans="3:7" ht="9" customHeight="1" thickBot="1" x14ac:dyDescent="0.6">
      <c r="C33" s="18"/>
      <c r="D33" s="17"/>
      <c r="E33" s="17"/>
      <c r="F33" s="17"/>
      <c r="G33" s="6"/>
    </row>
    <row r="34" spans="3:7" ht="18.5" thickTop="1" x14ac:dyDescent="0.55000000000000004">
      <c r="C34" s="24" t="s">
        <v>47</v>
      </c>
      <c r="D34" s="47" t="s">
        <v>31</v>
      </c>
      <c r="E34" s="47" t="s">
        <v>32</v>
      </c>
      <c r="F34" s="32" t="s">
        <v>16</v>
      </c>
      <c r="G34" s="55" t="s">
        <v>54</v>
      </c>
    </row>
    <row r="35" spans="3:7" x14ac:dyDescent="0.55000000000000004">
      <c r="C35" s="91" t="str">
        <f>C14</f>
        <v>住居費</v>
      </c>
      <c r="D35" s="92"/>
      <c r="E35" s="92"/>
      <c r="F35" s="93">
        <f>E35</f>
        <v>0</v>
      </c>
      <c r="G35" s="94"/>
    </row>
    <row r="36" spans="3:7" x14ac:dyDescent="0.55000000000000004">
      <c r="C36" s="100" t="str">
        <f>C15</f>
        <v>通信費</v>
      </c>
      <c r="D36" s="95"/>
      <c r="E36" s="96"/>
      <c r="F36" s="104">
        <f>SUM(E36:E38)</f>
        <v>0</v>
      </c>
      <c r="G36" s="97"/>
    </row>
    <row r="37" spans="3:7" x14ac:dyDescent="0.55000000000000004">
      <c r="C37" s="100"/>
      <c r="D37" s="95"/>
      <c r="E37" s="96"/>
      <c r="F37" s="104"/>
      <c r="G37" s="97"/>
    </row>
    <row r="38" spans="3:7" x14ac:dyDescent="0.55000000000000004">
      <c r="C38" s="100"/>
      <c r="D38" s="95"/>
      <c r="E38" s="96"/>
      <c r="F38" s="104"/>
      <c r="G38" s="97"/>
    </row>
    <row r="39" spans="3:7" x14ac:dyDescent="0.55000000000000004">
      <c r="C39" s="100" t="str">
        <f>C16</f>
        <v>水道光熱費</v>
      </c>
      <c r="D39" s="48" t="s">
        <v>99</v>
      </c>
      <c r="E39" s="49"/>
      <c r="F39" s="102">
        <f>SUM(E39:E41)</f>
        <v>0</v>
      </c>
      <c r="G39" s="56"/>
    </row>
    <row r="40" spans="3:7" x14ac:dyDescent="0.55000000000000004">
      <c r="C40" s="100"/>
      <c r="D40" s="48" t="s">
        <v>100</v>
      </c>
      <c r="E40" s="49"/>
      <c r="F40" s="102"/>
      <c r="G40" s="56"/>
    </row>
    <row r="41" spans="3:7" x14ac:dyDescent="0.55000000000000004">
      <c r="C41" s="100"/>
      <c r="D41" s="48" t="s">
        <v>101</v>
      </c>
      <c r="E41" s="49"/>
      <c r="F41" s="102"/>
      <c r="G41" s="56"/>
    </row>
    <row r="42" spans="3:7" x14ac:dyDescent="0.55000000000000004">
      <c r="C42" s="100" t="str">
        <f>C17</f>
        <v>レジャー</v>
      </c>
      <c r="D42" s="48"/>
      <c r="E42" s="49"/>
      <c r="F42" s="102">
        <f>SUM(E42:E47)</f>
        <v>0</v>
      </c>
      <c r="G42" s="56"/>
    </row>
    <row r="43" spans="3:7" x14ac:dyDescent="0.55000000000000004">
      <c r="C43" s="100"/>
      <c r="D43" s="48"/>
      <c r="E43" s="49"/>
      <c r="F43" s="102"/>
      <c r="G43" s="56"/>
    </row>
    <row r="44" spans="3:7" x14ac:dyDescent="0.55000000000000004">
      <c r="C44" s="100"/>
      <c r="D44" s="48"/>
      <c r="E44" s="49"/>
      <c r="F44" s="102"/>
      <c r="G44" s="56"/>
    </row>
    <row r="45" spans="3:7" x14ac:dyDescent="0.55000000000000004">
      <c r="C45" s="100"/>
      <c r="D45" s="48"/>
      <c r="E45" s="49"/>
      <c r="F45" s="102"/>
      <c r="G45" s="56"/>
    </row>
    <row r="46" spans="3:7" x14ac:dyDescent="0.55000000000000004">
      <c r="C46" s="100"/>
      <c r="D46" s="48"/>
      <c r="E46" s="49"/>
      <c r="F46" s="102"/>
      <c r="G46" s="56"/>
    </row>
    <row r="47" spans="3:7" x14ac:dyDescent="0.55000000000000004">
      <c r="C47" s="100"/>
      <c r="D47" s="48"/>
      <c r="E47" s="49"/>
      <c r="F47" s="102"/>
      <c r="G47" s="56"/>
    </row>
    <row r="48" spans="3:7" x14ac:dyDescent="0.55000000000000004">
      <c r="C48" s="100" t="str">
        <f>C18</f>
        <v>食費と雑費</v>
      </c>
      <c r="D48" s="50" t="s">
        <v>37</v>
      </c>
      <c r="E48" s="50" t="s">
        <v>32</v>
      </c>
      <c r="F48" s="33" t="s">
        <v>16</v>
      </c>
      <c r="G48" s="57" t="s">
        <v>54</v>
      </c>
    </row>
    <row r="49" spans="3:7" x14ac:dyDescent="0.55000000000000004">
      <c r="C49" s="100"/>
      <c r="D49" s="51"/>
      <c r="E49" s="49"/>
      <c r="F49" s="102">
        <f>SUM(E49:E64)</f>
        <v>0</v>
      </c>
      <c r="G49" s="56"/>
    </row>
    <row r="50" spans="3:7" x14ac:dyDescent="0.55000000000000004">
      <c r="C50" s="100"/>
      <c r="D50" s="52"/>
      <c r="E50" s="49"/>
      <c r="F50" s="102"/>
      <c r="G50" s="56"/>
    </row>
    <row r="51" spans="3:7" x14ac:dyDescent="0.55000000000000004">
      <c r="C51" s="100"/>
      <c r="D51" s="52"/>
      <c r="E51" s="49"/>
      <c r="F51" s="102"/>
      <c r="G51" s="56"/>
    </row>
    <row r="52" spans="3:7" x14ac:dyDescent="0.55000000000000004">
      <c r="C52" s="100"/>
      <c r="D52" s="52"/>
      <c r="E52" s="49"/>
      <c r="F52" s="102"/>
      <c r="G52" s="56"/>
    </row>
    <row r="53" spans="3:7" x14ac:dyDescent="0.55000000000000004">
      <c r="C53" s="100"/>
      <c r="D53" s="52"/>
      <c r="E53" s="49"/>
      <c r="F53" s="102"/>
      <c r="G53" s="56"/>
    </row>
    <row r="54" spans="3:7" x14ac:dyDescent="0.55000000000000004">
      <c r="C54" s="100"/>
      <c r="D54" s="52"/>
      <c r="E54" s="49"/>
      <c r="F54" s="102"/>
      <c r="G54" s="56"/>
    </row>
    <row r="55" spans="3:7" x14ac:dyDescent="0.55000000000000004">
      <c r="C55" s="100"/>
      <c r="D55" s="52"/>
      <c r="E55" s="49"/>
      <c r="F55" s="102"/>
      <c r="G55" s="56"/>
    </row>
    <row r="56" spans="3:7" x14ac:dyDescent="0.55000000000000004">
      <c r="C56" s="100"/>
      <c r="D56" s="52"/>
      <c r="E56" s="49"/>
      <c r="F56" s="102"/>
      <c r="G56" s="56"/>
    </row>
    <row r="57" spans="3:7" x14ac:dyDescent="0.55000000000000004">
      <c r="C57" s="100"/>
      <c r="D57" s="52"/>
      <c r="E57" s="49"/>
      <c r="F57" s="102"/>
      <c r="G57" s="56"/>
    </row>
    <row r="58" spans="3:7" x14ac:dyDescent="0.55000000000000004">
      <c r="C58" s="100"/>
      <c r="D58" s="52"/>
      <c r="E58" s="49"/>
      <c r="F58" s="102"/>
      <c r="G58" s="56"/>
    </row>
    <row r="59" spans="3:7" x14ac:dyDescent="0.55000000000000004">
      <c r="C59" s="100"/>
      <c r="D59" s="52"/>
      <c r="E59" s="49"/>
      <c r="F59" s="102"/>
      <c r="G59" s="56"/>
    </row>
    <row r="60" spans="3:7" x14ac:dyDescent="0.55000000000000004">
      <c r="C60" s="100"/>
      <c r="D60" s="52"/>
      <c r="E60" s="49"/>
      <c r="F60" s="102"/>
      <c r="G60" s="56"/>
    </row>
    <row r="61" spans="3:7" x14ac:dyDescent="0.55000000000000004">
      <c r="C61" s="100"/>
      <c r="D61" s="52"/>
      <c r="E61" s="49"/>
      <c r="F61" s="102"/>
      <c r="G61" s="56"/>
    </row>
    <row r="62" spans="3:7" x14ac:dyDescent="0.55000000000000004">
      <c r="C62" s="100"/>
      <c r="D62" s="52"/>
      <c r="E62" s="49"/>
      <c r="F62" s="102"/>
      <c r="G62" s="56"/>
    </row>
    <row r="63" spans="3:7" x14ac:dyDescent="0.55000000000000004">
      <c r="C63" s="100"/>
      <c r="D63" s="52"/>
      <c r="E63" s="49"/>
      <c r="F63" s="102"/>
      <c r="G63" s="56"/>
    </row>
    <row r="64" spans="3:7" x14ac:dyDescent="0.55000000000000004">
      <c r="C64" s="100"/>
      <c r="D64" s="52"/>
      <c r="E64" s="49"/>
      <c r="F64" s="102"/>
      <c r="G64" s="56"/>
    </row>
    <row r="65" spans="3:7" x14ac:dyDescent="0.55000000000000004">
      <c r="C65" s="100" t="s">
        <v>38</v>
      </c>
      <c r="D65" s="90" t="s">
        <v>31</v>
      </c>
      <c r="E65" s="90" t="s">
        <v>32</v>
      </c>
      <c r="F65" s="33" t="s">
        <v>16</v>
      </c>
      <c r="G65" s="57" t="s">
        <v>54</v>
      </c>
    </row>
    <row r="66" spans="3:7" x14ac:dyDescent="0.55000000000000004">
      <c r="C66" s="100"/>
      <c r="D66" s="48"/>
      <c r="E66" s="49"/>
      <c r="F66" s="102">
        <f>SUM(D66:E71)</f>
        <v>0</v>
      </c>
      <c r="G66" s="56"/>
    </row>
    <row r="67" spans="3:7" x14ac:dyDescent="0.55000000000000004">
      <c r="C67" s="100"/>
      <c r="D67" s="48"/>
      <c r="E67" s="49"/>
      <c r="F67" s="102"/>
      <c r="G67" s="56"/>
    </row>
    <row r="68" spans="3:7" x14ac:dyDescent="0.55000000000000004">
      <c r="C68" s="100"/>
      <c r="D68" s="48"/>
      <c r="E68" s="49"/>
      <c r="F68" s="102"/>
      <c r="G68" s="56"/>
    </row>
    <row r="69" spans="3:7" x14ac:dyDescent="0.55000000000000004">
      <c r="C69" s="100"/>
      <c r="D69" s="48"/>
      <c r="E69" s="49"/>
      <c r="F69" s="102"/>
      <c r="G69" s="56"/>
    </row>
    <row r="70" spans="3:7" x14ac:dyDescent="0.55000000000000004">
      <c r="C70" s="100"/>
      <c r="D70" s="48"/>
      <c r="E70" s="49"/>
      <c r="F70" s="102"/>
      <c r="G70" s="56"/>
    </row>
    <row r="71" spans="3:7" x14ac:dyDescent="0.55000000000000004">
      <c r="C71" s="100"/>
      <c r="D71" s="48"/>
      <c r="E71" s="49"/>
      <c r="F71" s="102"/>
      <c r="G71" s="56"/>
    </row>
    <row r="72" spans="3:7" x14ac:dyDescent="0.55000000000000004">
      <c r="C72" s="100"/>
      <c r="D72" s="48"/>
      <c r="E72" s="49"/>
      <c r="F72" s="102">
        <f>SUM(E72:E75)</f>
        <v>0</v>
      </c>
      <c r="G72" s="56"/>
    </row>
    <row r="73" spans="3:7" x14ac:dyDescent="0.55000000000000004">
      <c r="C73" s="100"/>
      <c r="D73" s="48"/>
      <c r="E73" s="49"/>
      <c r="F73" s="102"/>
      <c r="G73" s="56"/>
    </row>
    <row r="74" spans="3:7" x14ac:dyDescent="0.55000000000000004">
      <c r="C74" s="100"/>
      <c r="D74" s="48"/>
      <c r="E74" s="49"/>
      <c r="F74" s="102"/>
      <c r="G74" s="56"/>
    </row>
    <row r="75" spans="3:7" x14ac:dyDescent="0.55000000000000004">
      <c r="C75" s="100"/>
      <c r="D75" s="48"/>
      <c r="E75" s="49"/>
      <c r="F75" s="102"/>
      <c r="G75" s="56"/>
    </row>
    <row r="76" spans="3:7" x14ac:dyDescent="0.55000000000000004">
      <c r="C76" s="100" t="s">
        <v>96</v>
      </c>
      <c r="D76" s="48" t="s">
        <v>102</v>
      </c>
      <c r="E76" s="49"/>
      <c r="F76" s="102">
        <f>SUM(E76:E78)</f>
        <v>0</v>
      </c>
      <c r="G76" s="56"/>
    </row>
    <row r="77" spans="3:7" x14ac:dyDescent="0.55000000000000004">
      <c r="C77" s="100"/>
      <c r="D77" s="48" t="s">
        <v>103</v>
      </c>
      <c r="E77" s="49"/>
      <c r="F77" s="102"/>
      <c r="G77" s="56"/>
    </row>
    <row r="78" spans="3:7" x14ac:dyDescent="0.55000000000000004">
      <c r="C78" s="100"/>
      <c r="D78" s="48"/>
      <c r="E78" s="49"/>
      <c r="F78" s="102"/>
      <c r="G78" s="56"/>
    </row>
    <row r="79" spans="3:7" x14ac:dyDescent="0.55000000000000004">
      <c r="C79" s="100" t="s">
        <v>25</v>
      </c>
      <c r="D79" s="50" t="s">
        <v>31</v>
      </c>
      <c r="E79" s="50" t="s">
        <v>32</v>
      </c>
      <c r="F79" s="33" t="s">
        <v>16</v>
      </c>
      <c r="G79" s="57" t="s">
        <v>33</v>
      </c>
    </row>
    <row r="80" spans="3:7" x14ac:dyDescent="0.55000000000000004">
      <c r="C80" s="100"/>
      <c r="D80" s="48"/>
      <c r="E80" s="49"/>
      <c r="F80" s="102">
        <f>SUM(E80:E86)</f>
        <v>0</v>
      </c>
      <c r="G80" s="56"/>
    </row>
    <row r="81" spans="3:7" x14ac:dyDescent="0.55000000000000004">
      <c r="C81" s="100"/>
      <c r="D81" s="48"/>
      <c r="E81" s="49"/>
      <c r="F81" s="102"/>
      <c r="G81" s="56"/>
    </row>
    <row r="82" spans="3:7" x14ac:dyDescent="0.55000000000000004">
      <c r="C82" s="100"/>
      <c r="D82" s="48"/>
      <c r="E82" s="49"/>
      <c r="F82" s="102"/>
      <c r="G82" s="56"/>
    </row>
    <row r="83" spans="3:7" x14ac:dyDescent="0.55000000000000004">
      <c r="C83" s="100"/>
      <c r="D83" s="48"/>
      <c r="E83" s="49"/>
      <c r="F83" s="102"/>
      <c r="G83" s="56"/>
    </row>
    <row r="84" spans="3:7" x14ac:dyDescent="0.55000000000000004">
      <c r="C84" s="100"/>
      <c r="D84" s="48"/>
      <c r="E84" s="49"/>
      <c r="F84" s="102"/>
      <c r="G84" s="56"/>
    </row>
    <row r="85" spans="3:7" x14ac:dyDescent="0.55000000000000004">
      <c r="C85" s="100"/>
      <c r="D85" s="48"/>
      <c r="E85" s="49"/>
      <c r="F85" s="102"/>
      <c r="G85" s="56"/>
    </row>
    <row r="86" spans="3:7" ht="18.5" thickBot="1" x14ac:dyDescent="0.6">
      <c r="C86" s="101"/>
      <c r="D86" s="53"/>
      <c r="E86" s="54"/>
      <c r="F86" s="103"/>
      <c r="G86" s="58"/>
    </row>
    <row r="87" spans="3:7" ht="18.5" thickTop="1" x14ac:dyDescent="0.55000000000000004">
      <c r="C87" s="1"/>
      <c r="D87" s="1"/>
      <c r="E87" s="1"/>
      <c r="F87" s="1"/>
      <c r="G87" s="1"/>
    </row>
    <row r="88" spans="3:7" x14ac:dyDescent="0.55000000000000004">
      <c r="C88" s="1"/>
      <c r="D88" s="1"/>
      <c r="E88" s="1"/>
      <c r="F88" s="1"/>
      <c r="G88" s="98"/>
    </row>
    <row r="89" spans="3:7" x14ac:dyDescent="0.55000000000000004">
      <c r="C89" s="1"/>
      <c r="D89" s="1"/>
      <c r="E89" s="1"/>
      <c r="F89" s="1"/>
    </row>
    <row r="90" spans="3:7" x14ac:dyDescent="0.55000000000000004">
      <c r="C90" s="1"/>
      <c r="D90" s="1"/>
      <c r="E90" s="1"/>
      <c r="F90" s="1"/>
      <c r="G90" s="1"/>
    </row>
    <row r="91" spans="3:7" x14ac:dyDescent="0.55000000000000004">
      <c r="C91" s="1"/>
      <c r="D91" s="1"/>
      <c r="E91" s="1"/>
      <c r="F91" s="1"/>
      <c r="G91" s="1"/>
    </row>
    <row r="92" spans="3:7" x14ac:dyDescent="0.55000000000000004">
      <c r="C92" s="1"/>
      <c r="D92" s="1"/>
      <c r="E92" s="1"/>
      <c r="F92" s="1"/>
      <c r="G92" s="1"/>
    </row>
    <row r="93" spans="3:7" x14ac:dyDescent="0.55000000000000004">
      <c r="C93" s="1"/>
      <c r="D93" s="1"/>
      <c r="E93" s="1"/>
      <c r="F93" s="1"/>
      <c r="G93" s="1"/>
    </row>
    <row r="94" spans="3:7" x14ac:dyDescent="0.55000000000000004">
      <c r="C94" s="1"/>
      <c r="D94" s="1"/>
      <c r="E94" s="1"/>
      <c r="F94" s="1"/>
      <c r="G94" s="1"/>
    </row>
    <row r="95" spans="3:7" x14ac:dyDescent="0.55000000000000004">
      <c r="C95" s="1"/>
      <c r="D95" s="1"/>
      <c r="E95" s="1"/>
      <c r="F95" s="1"/>
      <c r="G95" s="1"/>
    </row>
    <row r="96" spans="3:7" x14ac:dyDescent="0.55000000000000004">
      <c r="C96" s="1"/>
      <c r="D96" s="1"/>
      <c r="E96" s="1"/>
      <c r="F96" s="1"/>
      <c r="G96" s="1"/>
    </row>
  </sheetData>
  <mergeCells count="23">
    <mergeCell ref="C4:G4"/>
    <mergeCell ref="B32:H32"/>
    <mergeCell ref="D7:F7"/>
    <mergeCell ref="G7:G8"/>
    <mergeCell ref="D8:F8"/>
    <mergeCell ref="D11:F11"/>
    <mergeCell ref="G14:G22"/>
    <mergeCell ref="C36:C38"/>
    <mergeCell ref="F36:F38"/>
    <mergeCell ref="C39:C41"/>
    <mergeCell ref="F39:F41"/>
    <mergeCell ref="C42:C47"/>
    <mergeCell ref="F42:F47"/>
    <mergeCell ref="C79:C86"/>
    <mergeCell ref="F80:F86"/>
    <mergeCell ref="C48:C64"/>
    <mergeCell ref="F49:F64"/>
    <mergeCell ref="C65:C71"/>
    <mergeCell ref="F66:F71"/>
    <mergeCell ref="C72:C75"/>
    <mergeCell ref="F72:F75"/>
    <mergeCell ref="C76:C78"/>
    <mergeCell ref="F76:F78"/>
  </mergeCells>
  <phoneticPr fontId="1"/>
  <dataValidations count="2">
    <dataValidation type="list" allowBlank="1" showInputMessage="1" showErrorMessage="1" sqref="D49:D64">
      <formula1>"スーパー,ドラッグストア,コンビニ,100均,そのほか"</formula1>
    </dataValidation>
    <dataValidation type="list" allowBlank="1" showInputMessage="1" showErrorMessage="1" sqref="G80:G86">
      <formula1>"医療費,イベント,旅費,美容費,衣類,保険/税/車/NHK,その他"</formula1>
    </dataValidation>
  </dataValidations>
  <hyperlinks>
    <hyperlink ref="G2" r:id="rId1"/>
  </hyperlinks>
  <pageMargins left="0.7" right="0.7" top="0.75" bottom="0.75" header="0.3" footer="0.3"/>
  <pageSetup paperSize="9" fitToWidth="0" orientation="portrait" horizontalDpi="1200" verticalDpi="1200" r:id="rId2"/>
  <rowBreaks count="1" manualBreakCount="1">
    <brk id="31" max="16383" man="1"/>
  </rowBreaks>
  <ignoredErrors>
    <ignoredError sqref="E14 C36:C8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3"/>
  <sheetViews>
    <sheetView tabSelected="1" topLeftCell="A26" zoomScale="85" zoomScaleNormal="85" workbookViewId="0">
      <selection activeCell="K30" sqref="K30"/>
    </sheetView>
  </sheetViews>
  <sheetFormatPr defaultRowHeight="18" x14ac:dyDescent="0.55000000000000004"/>
  <cols>
    <col min="1" max="1" width="6.83203125" customWidth="1"/>
    <col min="2" max="2" width="14.08203125" customWidth="1"/>
    <col min="3" max="14" width="9.33203125" style="64" customWidth="1"/>
    <col min="15" max="15" width="10.9140625" customWidth="1"/>
  </cols>
  <sheetData>
    <row r="2" spans="2:15" x14ac:dyDescent="0.55000000000000004">
      <c r="B2" s="2" t="s">
        <v>93</v>
      </c>
      <c r="O2" s="99" t="s">
        <v>104</v>
      </c>
    </row>
    <row r="4" spans="2:15" ht="20" x14ac:dyDescent="0.55000000000000004">
      <c r="B4" s="61" t="s">
        <v>0</v>
      </c>
      <c r="C4" s="65" t="s">
        <v>78</v>
      </c>
      <c r="D4" s="65" t="s">
        <v>79</v>
      </c>
      <c r="E4" s="65" t="s">
        <v>80</v>
      </c>
      <c r="F4" s="65" t="s">
        <v>81</v>
      </c>
      <c r="G4" s="65" t="s">
        <v>82</v>
      </c>
      <c r="H4" s="65" t="s">
        <v>83</v>
      </c>
      <c r="I4" s="65" t="s">
        <v>84</v>
      </c>
      <c r="J4" s="65" t="s">
        <v>85</v>
      </c>
      <c r="K4" s="65" t="s">
        <v>86</v>
      </c>
      <c r="L4" s="65" t="s">
        <v>87</v>
      </c>
      <c r="M4" s="65" t="s">
        <v>88</v>
      </c>
      <c r="N4" s="65" t="s">
        <v>89</v>
      </c>
      <c r="O4" s="66" t="s">
        <v>16</v>
      </c>
    </row>
    <row r="5" spans="2:15" x14ac:dyDescent="0.55000000000000004">
      <c r="B5" s="67" t="s">
        <v>16</v>
      </c>
      <c r="C5" s="68">
        <f t="shared" ref="C5:O5" si="0">SUM(C6:C7)</f>
        <v>0</v>
      </c>
      <c r="D5" s="68">
        <f t="shared" si="0"/>
        <v>0</v>
      </c>
      <c r="E5" s="68">
        <f t="shared" si="0"/>
        <v>0</v>
      </c>
      <c r="F5" s="68">
        <f t="shared" si="0"/>
        <v>0</v>
      </c>
      <c r="G5" s="68">
        <f t="shared" si="0"/>
        <v>0</v>
      </c>
      <c r="H5" s="68">
        <f t="shared" si="0"/>
        <v>0</v>
      </c>
      <c r="I5" s="68">
        <f t="shared" si="0"/>
        <v>0</v>
      </c>
      <c r="J5" s="68">
        <f t="shared" si="0"/>
        <v>0</v>
      </c>
      <c r="K5" s="68">
        <f t="shared" si="0"/>
        <v>0</v>
      </c>
      <c r="L5" s="68">
        <f t="shared" si="0"/>
        <v>0</v>
      </c>
      <c r="M5" s="68">
        <f t="shared" si="0"/>
        <v>0</v>
      </c>
      <c r="N5" s="68">
        <f t="shared" si="0"/>
        <v>0</v>
      </c>
      <c r="O5" s="69">
        <f t="shared" si="0"/>
        <v>0</v>
      </c>
    </row>
    <row r="6" spans="2:15" x14ac:dyDescent="0.55000000000000004">
      <c r="B6" s="70" t="s">
        <v>1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2">
        <f>SUM(O7:O7)</f>
        <v>0</v>
      </c>
    </row>
    <row r="7" spans="2:15" x14ac:dyDescent="0.55000000000000004">
      <c r="B7" s="70" t="s">
        <v>2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2">
        <f>SUM(O8:O8)</f>
        <v>0</v>
      </c>
    </row>
    <row r="9" spans="2:15" ht="20" x14ac:dyDescent="0.55000000000000004">
      <c r="B9" s="62" t="s">
        <v>3</v>
      </c>
      <c r="C9" s="73" t="s">
        <v>78</v>
      </c>
      <c r="D9" s="73" t="s">
        <v>79</v>
      </c>
      <c r="E9" s="73" t="s">
        <v>80</v>
      </c>
      <c r="F9" s="73" t="s">
        <v>81</v>
      </c>
      <c r="G9" s="73" t="s">
        <v>82</v>
      </c>
      <c r="H9" s="73" t="s">
        <v>83</v>
      </c>
      <c r="I9" s="73" t="s">
        <v>84</v>
      </c>
      <c r="J9" s="73" t="s">
        <v>85</v>
      </c>
      <c r="K9" s="73" t="s">
        <v>86</v>
      </c>
      <c r="L9" s="73" t="s">
        <v>87</v>
      </c>
      <c r="M9" s="73" t="s">
        <v>88</v>
      </c>
      <c r="N9" s="73" t="s">
        <v>89</v>
      </c>
      <c r="O9" s="74" t="s">
        <v>16</v>
      </c>
    </row>
    <row r="10" spans="2:15" ht="22.5" customHeight="1" x14ac:dyDescent="0.55000000000000004">
      <c r="B10" s="75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6">
        <f>SUM(C10:N10)</f>
        <v>0</v>
      </c>
    </row>
    <row r="12" spans="2:15" ht="20" x14ac:dyDescent="0.55000000000000004">
      <c r="B12" s="63" t="s">
        <v>4</v>
      </c>
      <c r="C12" s="77" t="s">
        <v>78</v>
      </c>
      <c r="D12" s="77" t="s">
        <v>79</v>
      </c>
      <c r="E12" s="77" t="s">
        <v>80</v>
      </c>
      <c r="F12" s="77" t="s">
        <v>81</v>
      </c>
      <c r="G12" s="77" t="s">
        <v>82</v>
      </c>
      <c r="H12" s="77" t="s">
        <v>83</v>
      </c>
      <c r="I12" s="77" t="s">
        <v>84</v>
      </c>
      <c r="J12" s="77" t="s">
        <v>85</v>
      </c>
      <c r="K12" s="77" t="s">
        <v>86</v>
      </c>
      <c r="L12" s="77" t="s">
        <v>87</v>
      </c>
      <c r="M12" s="77" t="s">
        <v>88</v>
      </c>
      <c r="N12" s="77" t="s">
        <v>89</v>
      </c>
      <c r="O12" s="78" t="s">
        <v>16</v>
      </c>
    </row>
    <row r="13" spans="2:15" x14ac:dyDescent="0.55000000000000004">
      <c r="B13" s="79" t="s">
        <v>90</v>
      </c>
      <c r="C13" s="80">
        <f>SUM(C14:C29)-C22</f>
        <v>0</v>
      </c>
      <c r="D13" s="80">
        <f t="shared" ref="D13:N13" si="1">SUM(D14:D29)-D22</f>
        <v>0</v>
      </c>
      <c r="E13" s="80">
        <f t="shared" si="1"/>
        <v>0</v>
      </c>
      <c r="F13" s="80">
        <f t="shared" si="1"/>
        <v>0</v>
      </c>
      <c r="G13" s="80">
        <f t="shared" si="1"/>
        <v>0</v>
      </c>
      <c r="H13" s="80">
        <f t="shared" si="1"/>
        <v>0</v>
      </c>
      <c r="I13" s="80">
        <f t="shared" si="1"/>
        <v>0</v>
      </c>
      <c r="J13" s="80">
        <f t="shared" si="1"/>
        <v>0</v>
      </c>
      <c r="K13" s="80">
        <f t="shared" si="1"/>
        <v>0</v>
      </c>
      <c r="L13" s="80">
        <f t="shared" si="1"/>
        <v>0</v>
      </c>
      <c r="M13" s="80">
        <f t="shared" si="1"/>
        <v>0</v>
      </c>
      <c r="N13" s="80">
        <f t="shared" si="1"/>
        <v>0</v>
      </c>
      <c r="O13" s="81">
        <f>SUM(O14:O29)-O22</f>
        <v>0</v>
      </c>
    </row>
    <row r="14" spans="2:15" x14ac:dyDescent="0.55000000000000004">
      <c r="B14" s="82" t="s">
        <v>5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4"/>
    </row>
    <row r="15" spans="2:15" x14ac:dyDescent="0.55000000000000004">
      <c r="B15" s="82" t="s">
        <v>6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4"/>
    </row>
    <row r="16" spans="2:15" x14ac:dyDescent="0.55000000000000004">
      <c r="B16" s="82" t="s">
        <v>8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4"/>
    </row>
    <row r="17" spans="2:15" x14ac:dyDescent="0.55000000000000004">
      <c r="B17" s="82" t="s">
        <v>94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4"/>
    </row>
    <row r="18" spans="2:15" x14ac:dyDescent="0.55000000000000004">
      <c r="B18" s="82" t="s">
        <v>12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4"/>
    </row>
    <row r="19" spans="2:15" x14ac:dyDescent="0.55000000000000004">
      <c r="B19" s="82" t="s">
        <v>14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4"/>
    </row>
    <row r="20" spans="2:15" x14ac:dyDescent="0.55000000000000004">
      <c r="B20" s="82" t="s">
        <v>55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</row>
    <row r="21" spans="2:15" x14ac:dyDescent="0.55000000000000004">
      <c r="B21" s="82" t="s">
        <v>96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4"/>
    </row>
    <row r="22" spans="2:15" x14ac:dyDescent="0.55000000000000004">
      <c r="B22" s="85" t="s">
        <v>98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7"/>
    </row>
    <row r="23" spans="2:15" x14ac:dyDescent="0.55000000000000004">
      <c r="B23" s="88" t="s">
        <v>40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4"/>
    </row>
    <row r="24" spans="2:15" x14ac:dyDescent="0.55000000000000004">
      <c r="B24" s="89" t="s">
        <v>41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4"/>
    </row>
    <row r="25" spans="2:15" x14ac:dyDescent="0.55000000000000004">
      <c r="B25" s="89" t="s">
        <v>42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4"/>
    </row>
    <row r="26" spans="2:15" x14ac:dyDescent="0.55000000000000004">
      <c r="B26" s="89" t="s">
        <v>43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4"/>
    </row>
    <row r="27" spans="2:15" x14ac:dyDescent="0.55000000000000004">
      <c r="B27" s="89" t="s">
        <v>44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4"/>
    </row>
    <row r="28" spans="2:15" x14ac:dyDescent="0.55000000000000004">
      <c r="B28" s="89" t="s">
        <v>97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4"/>
    </row>
    <row r="29" spans="2:15" x14ac:dyDescent="0.55000000000000004">
      <c r="B29" s="89" t="s">
        <v>45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4"/>
    </row>
    <row r="30" spans="2:15" x14ac:dyDescent="0.55000000000000004">
      <c r="B30" s="89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4"/>
    </row>
    <row r="31" spans="2:15" ht="18.5" thickBot="1" x14ac:dyDescent="0.6">
      <c r="B31" s="119" t="s">
        <v>105</v>
      </c>
      <c r="C31" s="119"/>
      <c r="D31" s="119"/>
      <c r="E31" s="119"/>
      <c r="F31" s="119"/>
      <c r="G31" s="119"/>
    </row>
    <row r="32" spans="2:15" ht="18.5" thickBot="1" x14ac:dyDescent="0.6">
      <c r="B32" s="120" t="s">
        <v>78</v>
      </c>
      <c r="C32" s="116"/>
      <c r="D32" s="117"/>
      <c r="E32" s="117"/>
      <c r="F32" s="117"/>
      <c r="G32" s="118"/>
    </row>
    <row r="33" spans="2:7" ht="18.5" thickBot="1" x14ac:dyDescent="0.6">
      <c r="B33" s="120" t="s">
        <v>79</v>
      </c>
      <c r="C33" s="116"/>
      <c r="D33" s="117"/>
      <c r="E33" s="117"/>
      <c r="F33" s="117"/>
      <c r="G33" s="118"/>
    </row>
    <row r="34" spans="2:7" ht="18.5" thickBot="1" x14ac:dyDescent="0.6">
      <c r="B34" s="120" t="s">
        <v>80</v>
      </c>
      <c r="C34" s="116"/>
      <c r="D34" s="117"/>
      <c r="E34" s="117"/>
      <c r="F34" s="117"/>
      <c r="G34" s="118"/>
    </row>
    <row r="35" spans="2:7" ht="18.5" thickBot="1" x14ac:dyDescent="0.6">
      <c r="B35" s="120" t="s">
        <v>81</v>
      </c>
      <c r="C35" s="116"/>
      <c r="D35" s="117"/>
      <c r="E35" s="117"/>
      <c r="F35" s="117"/>
      <c r="G35" s="118"/>
    </row>
    <row r="36" spans="2:7" ht="18.5" thickBot="1" x14ac:dyDescent="0.6">
      <c r="B36" s="120" t="s">
        <v>82</v>
      </c>
      <c r="C36" s="116"/>
      <c r="D36" s="117"/>
      <c r="E36" s="117"/>
      <c r="F36" s="117"/>
      <c r="G36" s="118"/>
    </row>
    <row r="37" spans="2:7" ht="18.5" thickBot="1" x14ac:dyDescent="0.6">
      <c r="B37" s="120" t="s">
        <v>83</v>
      </c>
      <c r="C37" s="116"/>
      <c r="D37" s="117"/>
      <c r="E37" s="117"/>
      <c r="F37" s="117"/>
      <c r="G37" s="118"/>
    </row>
    <row r="38" spans="2:7" ht="18.5" thickBot="1" x14ac:dyDescent="0.6">
      <c r="B38" s="120" t="s">
        <v>84</v>
      </c>
      <c r="C38" s="116"/>
      <c r="D38" s="117"/>
      <c r="E38" s="117"/>
      <c r="F38" s="117"/>
      <c r="G38" s="118"/>
    </row>
    <row r="39" spans="2:7" ht="18.5" thickBot="1" x14ac:dyDescent="0.6">
      <c r="B39" s="120" t="s">
        <v>85</v>
      </c>
      <c r="C39" s="116"/>
      <c r="D39" s="117"/>
      <c r="E39" s="117"/>
      <c r="F39" s="117"/>
      <c r="G39" s="118"/>
    </row>
    <row r="40" spans="2:7" ht="18.5" thickBot="1" x14ac:dyDescent="0.6">
      <c r="B40" s="120" t="s">
        <v>86</v>
      </c>
      <c r="C40" s="116"/>
      <c r="D40" s="117"/>
      <c r="E40" s="117"/>
      <c r="F40" s="117"/>
      <c r="G40" s="118"/>
    </row>
    <row r="41" spans="2:7" ht="18.5" thickBot="1" x14ac:dyDescent="0.6">
      <c r="B41" s="120" t="s">
        <v>87</v>
      </c>
      <c r="C41" s="116"/>
      <c r="D41" s="117"/>
      <c r="E41" s="117"/>
      <c r="F41" s="117"/>
      <c r="G41" s="118"/>
    </row>
    <row r="42" spans="2:7" ht="18.5" thickBot="1" x14ac:dyDescent="0.6">
      <c r="B42" s="120" t="s">
        <v>88</v>
      </c>
      <c r="C42" s="116"/>
      <c r="D42" s="117"/>
      <c r="E42" s="117"/>
      <c r="F42" s="117"/>
      <c r="G42" s="118"/>
    </row>
    <row r="43" spans="2:7" ht="18.5" thickBot="1" x14ac:dyDescent="0.6">
      <c r="B43" s="120" t="s">
        <v>89</v>
      </c>
      <c r="C43" s="116"/>
      <c r="D43" s="117"/>
      <c r="E43" s="117"/>
      <c r="F43" s="117"/>
      <c r="G43" s="118"/>
    </row>
  </sheetData>
  <mergeCells count="13">
    <mergeCell ref="B31:G31"/>
    <mergeCell ref="C38:G38"/>
    <mergeCell ref="C39:G39"/>
    <mergeCell ref="C40:G40"/>
    <mergeCell ref="C41:G41"/>
    <mergeCell ref="C42:G42"/>
    <mergeCell ref="C43:G43"/>
    <mergeCell ref="C32:G32"/>
    <mergeCell ref="C33:G33"/>
    <mergeCell ref="C34:G34"/>
    <mergeCell ref="C35:G35"/>
    <mergeCell ref="C36:G36"/>
    <mergeCell ref="C37:G37"/>
  </mergeCells>
  <phoneticPr fontId="1"/>
  <hyperlinks>
    <hyperlink ref="O2" r:id="rId1"/>
  </hyperlinks>
  <pageMargins left="0.7" right="0.7" top="0.75" bottom="0.75" header="0.3" footer="0.3"/>
  <pageSetup paperSize="9" scale="83" fitToHeight="0" orientation="landscape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6"/>
  <sheetViews>
    <sheetView zoomScaleNormal="100" workbookViewId="0">
      <selection activeCell="M7" sqref="M7"/>
    </sheetView>
  </sheetViews>
  <sheetFormatPr defaultRowHeight="18" x14ac:dyDescent="0.55000000000000004"/>
  <cols>
    <col min="1" max="2" width="3.4140625" customWidth="1"/>
    <col min="3" max="3" width="12.58203125" customWidth="1"/>
    <col min="4" max="5" width="11.5" customWidth="1"/>
    <col min="6" max="6" width="10.75" customWidth="1"/>
    <col min="7" max="7" width="15.6640625" customWidth="1"/>
    <col min="8" max="8" width="3.6640625" customWidth="1"/>
  </cols>
  <sheetData>
    <row r="2" spans="2:9" x14ac:dyDescent="0.55000000000000004">
      <c r="B2" s="59">
        <v>6</v>
      </c>
      <c r="C2" s="2" t="s">
        <v>36</v>
      </c>
      <c r="G2" s="99" t="s">
        <v>104</v>
      </c>
    </row>
    <row r="3" spans="2:9" ht="10" customHeight="1" thickBot="1" x14ac:dyDescent="0.6">
      <c r="B3" s="59"/>
      <c r="C3" s="2"/>
      <c r="G3" s="99"/>
    </row>
    <row r="4" spans="2:9" ht="34.5" customHeight="1" thickBot="1" x14ac:dyDescent="0.6">
      <c r="B4" s="59"/>
      <c r="C4" s="124" t="s">
        <v>106</v>
      </c>
      <c r="D4" s="125"/>
      <c r="E4" s="125"/>
      <c r="F4" s="125"/>
      <c r="G4" s="126"/>
    </row>
    <row r="5" spans="2:9" ht="10" customHeight="1" thickBot="1" x14ac:dyDescent="0.6"/>
    <row r="6" spans="2:9" ht="20" x14ac:dyDescent="0.55000000000000004">
      <c r="C6" s="25" t="s">
        <v>0</v>
      </c>
      <c r="D6" s="3"/>
      <c r="E6" s="3"/>
      <c r="F6" s="4"/>
      <c r="G6" s="5" t="s">
        <v>16</v>
      </c>
    </row>
    <row r="7" spans="2:9" x14ac:dyDescent="0.55000000000000004">
      <c r="C7" s="36" t="s">
        <v>1</v>
      </c>
      <c r="D7" s="106">
        <v>200000</v>
      </c>
      <c r="E7" s="106"/>
      <c r="F7" s="106"/>
      <c r="G7" s="107">
        <f>SUM(D7:F8)</f>
        <v>300000</v>
      </c>
    </row>
    <row r="8" spans="2:9" ht="18.5" thickBot="1" x14ac:dyDescent="0.6">
      <c r="C8" s="37" t="s">
        <v>2</v>
      </c>
      <c r="D8" s="109">
        <v>100000</v>
      </c>
      <c r="E8" s="109"/>
      <c r="F8" s="109"/>
      <c r="G8" s="108"/>
    </row>
    <row r="9" spans="2:9" ht="18.5" thickBot="1" x14ac:dyDescent="0.6"/>
    <row r="10" spans="2:9" ht="20" x14ac:dyDescent="0.55000000000000004">
      <c r="C10" s="26" t="s">
        <v>3</v>
      </c>
      <c r="D10" s="7"/>
      <c r="E10" s="7"/>
      <c r="F10" s="8"/>
      <c r="G10" s="9" t="s">
        <v>17</v>
      </c>
      <c r="I10" s="34" t="s">
        <v>77</v>
      </c>
    </row>
    <row r="11" spans="2:9" ht="29" customHeight="1" thickBot="1" x14ac:dyDescent="0.6">
      <c r="C11" s="38" t="s">
        <v>74</v>
      </c>
      <c r="D11" s="110">
        <v>100000</v>
      </c>
      <c r="E11" s="110"/>
      <c r="F11" s="110"/>
      <c r="G11" s="19">
        <f>D11/G7</f>
        <v>0.33333333333333331</v>
      </c>
      <c r="I11" s="35">
        <f>(D11+G14)-G7</f>
        <v>2000</v>
      </c>
    </row>
    <row r="12" spans="2:9" ht="18.5" thickBot="1" x14ac:dyDescent="0.6"/>
    <row r="13" spans="2:9" ht="20" x14ac:dyDescent="0.55000000000000004">
      <c r="C13" s="27" t="s">
        <v>4</v>
      </c>
      <c r="D13" s="10" t="s">
        <v>34</v>
      </c>
      <c r="E13" s="10" t="s">
        <v>35</v>
      </c>
      <c r="F13" s="10" t="s">
        <v>18</v>
      </c>
      <c r="G13" s="11" t="s">
        <v>16</v>
      </c>
    </row>
    <row r="14" spans="2:9" x14ac:dyDescent="0.55000000000000004">
      <c r="C14" s="39" t="s">
        <v>5</v>
      </c>
      <c r="D14" s="40">
        <v>65000</v>
      </c>
      <c r="E14" s="60">
        <v>65000</v>
      </c>
      <c r="F14" s="20">
        <f>D14-E14</f>
        <v>0</v>
      </c>
      <c r="G14" s="111">
        <f>SUM(E14:E22)</f>
        <v>202000</v>
      </c>
    </row>
    <row r="15" spans="2:9" x14ac:dyDescent="0.55000000000000004">
      <c r="C15" s="39" t="str">
        <f>C35</f>
        <v>通信費</v>
      </c>
      <c r="D15" s="40">
        <v>8000</v>
      </c>
      <c r="E15" s="12">
        <f>F35</f>
        <v>7000</v>
      </c>
      <c r="F15" s="20">
        <f t="shared" ref="F15:F29" si="0">D15-E15</f>
        <v>1000</v>
      </c>
      <c r="G15" s="112"/>
    </row>
    <row r="16" spans="2:9" x14ac:dyDescent="0.55000000000000004">
      <c r="C16" s="39" t="str">
        <f>C38</f>
        <v>水道光熱費</v>
      </c>
      <c r="D16" s="40">
        <v>13000</v>
      </c>
      <c r="E16" s="12">
        <f>F38</f>
        <v>15000</v>
      </c>
      <c r="F16" s="20">
        <f t="shared" si="0"/>
        <v>-2000</v>
      </c>
      <c r="G16" s="112"/>
    </row>
    <row r="17" spans="2:8" x14ac:dyDescent="0.55000000000000004">
      <c r="C17" s="39" t="str">
        <f>C41</f>
        <v>レジャー</v>
      </c>
      <c r="D17" s="40">
        <v>10000</v>
      </c>
      <c r="E17" s="12">
        <f>F41</f>
        <v>9000</v>
      </c>
      <c r="F17" s="20">
        <f t="shared" si="0"/>
        <v>1000</v>
      </c>
      <c r="G17" s="112"/>
    </row>
    <row r="18" spans="2:8" x14ac:dyDescent="0.55000000000000004">
      <c r="C18" s="39" t="str">
        <f>C47</f>
        <v>食費と雑費</v>
      </c>
      <c r="D18" s="40">
        <v>25000</v>
      </c>
      <c r="E18" s="12">
        <f>F48</f>
        <v>26000</v>
      </c>
      <c r="F18" s="20">
        <f t="shared" si="0"/>
        <v>-1000</v>
      </c>
      <c r="G18" s="112"/>
    </row>
    <row r="19" spans="2:8" x14ac:dyDescent="0.55000000000000004">
      <c r="C19" s="39" t="str">
        <f>C64</f>
        <v>ガソリン</v>
      </c>
      <c r="D19" s="40">
        <v>3000</v>
      </c>
      <c r="E19" s="12">
        <f>F65</f>
        <v>3000</v>
      </c>
      <c r="F19" s="20">
        <f t="shared" si="0"/>
        <v>0</v>
      </c>
      <c r="G19" s="112"/>
    </row>
    <row r="20" spans="2:8" x14ac:dyDescent="0.55000000000000004">
      <c r="C20" s="39" t="str">
        <f>C71</f>
        <v>こども費</v>
      </c>
      <c r="D20" s="40">
        <v>10000</v>
      </c>
      <c r="E20" s="12">
        <f>F72</f>
        <v>11000</v>
      </c>
      <c r="F20" s="20">
        <f t="shared" si="0"/>
        <v>-1000</v>
      </c>
      <c r="G20" s="112"/>
    </row>
    <row r="21" spans="2:8" x14ac:dyDescent="0.55000000000000004">
      <c r="C21" s="39" t="str">
        <f>C76</f>
        <v>取り分</v>
      </c>
      <c r="D21" s="40">
        <v>45000</v>
      </c>
      <c r="E21" s="12">
        <f>F76</f>
        <v>45000</v>
      </c>
      <c r="F21" s="20">
        <f t="shared" si="0"/>
        <v>0</v>
      </c>
      <c r="G21" s="112"/>
    </row>
    <row r="22" spans="2:8" ht="18.5" thickBot="1" x14ac:dyDescent="0.6">
      <c r="C22" s="41" t="str">
        <f>C79</f>
        <v>そのほか</v>
      </c>
      <c r="D22" s="42">
        <f>SUM(D23:D29)</f>
        <v>30200</v>
      </c>
      <c r="E22" s="13">
        <f>F80</f>
        <v>21000</v>
      </c>
      <c r="F22" s="21">
        <f t="shared" si="0"/>
        <v>9200</v>
      </c>
      <c r="G22" s="113"/>
    </row>
    <row r="23" spans="2:8" ht="14" customHeight="1" x14ac:dyDescent="0.55000000000000004">
      <c r="C23" s="43" t="s">
        <v>48</v>
      </c>
      <c r="D23" s="44">
        <v>5000</v>
      </c>
      <c r="E23" s="28">
        <f>SUMIF(G80:G86,"医療費",E$80:E$86)</f>
        <v>2000</v>
      </c>
      <c r="F23" s="30">
        <f t="shared" si="0"/>
        <v>3000</v>
      </c>
      <c r="G23" s="14"/>
    </row>
    <row r="24" spans="2:8" ht="14" customHeight="1" x14ac:dyDescent="0.55000000000000004">
      <c r="C24" s="45" t="s">
        <v>49</v>
      </c>
      <c r="D24" s="46">
        <v>5000</v>
      </c>
      <c r="E24" s="29">
        <f>SUMIF(G80:G86,"イベント",E$80:E$86)</f>
        <v>5000</v>
      </c>
      <c r="F24" s="31">
        <f t="shared" si="0"/>
        <v>0</v>
      </c>
      <c r="G24" s="15"/>
    </row>
    <row r="25" spans="2:8" ht="14" customHeight="1" x14ac:dyDescent="0.55000000000000004">
      <c r="C25" s="45" t="s">
        <v>51</v>
      </c>
      <c r="D25" s="46">
        <v>3000</v>
      </c>
      <c r="E25" s="29">
        <f>SUMIF(G80:G86,"旅費",E$80:E$86)</f>
        <v>3000</v>
      </c>
      <c r="F25" s="31">
        <f t="shared" si="0"/>
        <v>0</v>
      </c>
      <c r="G25" s="15"/>
    </row>
    <row r="26" spans="2:8" ht="14" customHeight="1" x14ac:dyDescent="0.55000000000000004">
      <c r="C26" s="45" t="s">
        <v>50</v>
      </c>
      <c r="D26" s="46">
        <v>0</v>
      </c>
      <c r="E26" s="29">
        <f>SUMIF(G80:G86,"美容費",E$80:E$86)</f>
        <v>1800</v>
      </c>
      <c r="F26" s="31">
        <f t="shared" si="0"/>
        <v>-1800</v>
      </c>
      <c r="G26" s="15"/>
    </row>
    <row r="27" spans="2:8" ht="14" customHeight="1" x14ac:dyDescent="0.55000000000000004">
      <c r="C27" s="45" t="s">
        <v>52</v>
      </c>
      <c r="D27" s="46">
        <v>0</v>
      </c>
      <c r="E27" s="29">
        <f>SUMIF(G80:G86,"衣類",E$80:E$86)</f>
        <v>1000</v>
      </c>
      <c r="F27" s="31">
        <f t="shared" si="0"/>
        <v>-1000</v>
      </c>
      <c r="G27" s="15"/>
    </row>
    <row r="28" spans="2:8" ht="14" customHeight="1" x14ac:dyDescent="0.55000000000000004">
      <c r="C28" s="45" t="s">
        <v>91</v>
      </c>
      <c r="D28" s="46">
        <v>7200</v>
      </c>
      <c r="E28" s="29">
        <f>SUMIF(G80:G86,"保険/税/車/NHK",E$80:E$86)</f>
        <v>7200</v>
      </c>
      <c r="F28" s="31">
        <f t="shared" si="0"/>
        <v>0</v>
      </c>
      <c r="G28" s="15"/>
    </row>
    <row r="29" spans="2:8" ht="14" customHeight="1" x14ac:dyDescent="0.55000000000000004">
      <c r="C29" s="45" t="s">
        <v>53</v>
      </c>
      <c r="D29" s="46">
        <v>10000</v>
      </c>
      <c r="E29" s="29">
        <f>SUMIF(G80:G86,"その他",E$80:E$86)</f>
        <v>1000</v>
      </c>
      <c r="F29" s="31">
        <f t="shared" si="0"/>
        <v>9000</v>
      </c>
      <c r="G29" s="15"/>
    </row>
    <row r="30" spans="2:8" ht="14" customHeight="1" thickBot="1" x14ac:dyDescent="0.6">
      <c r="C30" s="22" t="s">
        <v>16</v>
      </c>
      <c r="D30" s="23">
        <f>SUM(D14:D29)</f>
        <v>239400</v>
      </c>
      <c r="E30" s="23">
        <f>SUM(E14:E22)</f>
        <v>202000</v>
      </c>
      <c r="F30" s="23">
        <f>SUM(F14:F22)</f>
        <v>7200</v>
      </c>
      <c r="G30" s="16"/>
    </row>
    <row r="31" spans="2:8" ht="9" customHeight="1" x14ac:dyDescent="0.55000000000000004">
      <c r="C31" s="18"/>
      <c r="D31" s="17"/>
      <c r="E31" s="17"/>
      <c r="F31" s="17"/>
      <c r="G31" s="6"/>
    </row>
    <row r="32" spans="2:8" x14ac:dyDescent="0.55000000000000004">
      <c r="B32" s="105" t="s">
        <v>46</v>
      </c>
      <c r="C32" s="105"/>
      <c r="D32" s="105"/>
      <c r="E32" s="105"/>
      <c r="F32" s="105"/>
      <c r="G32" s="105"/>
      <c r="H32" s="105"/>
    </row>
    <row r="33" spans="3:7" ht="9" customHeight="1" thickBot="1" x14ac:dyDescent="0.6">
      <c r="C33" s="18"/>
      <c r="D33" s="17"/>
      <c r="E33" s="17"/>
      <c r="F33" s="17"/>
      <c r="G33" s="6"/>
    </row>
    <row r="34" spans="3:7" ht="18.5" thickTop="1" x14ac:dyDescent="0.55000000000000004">
      <c r="C34" s="24" t="s">
        <v>47</v>
      </c>
      <c r="D34" s="47" t="s">
        <v>31</v>
      </c>
      <c r="E34" s="47" t="s">
        <v>32</v>
      </c>
      <c r="F34" s="32" t="s">
        <v>16</v>
      </c>
      <c r="G34" s="55" t="s">
        <v>54</v>
      </c>
    </row>
    <row r="35" spans="3:7" x14ac:dyDescent="0.55000000000000004">
      <c r="C35" s="100" t="s">
        <v>7</v>
      </c>
      <c r="D35" s="48" t="s">
        <v>19</v>
      </c>
      <c r="E35" s="49">
        <v>4000</v>
      </c>
      <c r="F35" s="102">
        <f>SUM(E35:E37)</f>
        <v>7000</v>
      </c>
      <c r="G35" s="56"/>
    </row>
    <row r="36" spans="3:7" x14ac:dyDescent="0.55000000000000004">
      <c r="C36" s="100"/>
      <c r="D36" s="48" t="s">
        <v>20</v>
      </c>
      <c r="E36" s="49">
        <v>3000</v>
      </c>
      <c r="F36" s="102"/>
      <c r="G36" s="56"/>
    </row>
    <row r="37" spans="3:7" x14ac:dyDescent="0.55000000000000004">
      <c r="C37" s="100"/>
      <c r="D37" s="48" t="s">
        <v>21</v>
      </c>
      <c r="E37" s="49">
        <v>0</v>
      </c>
      <c r="F37" s="102"/>
      <c r="G37" s="56"/>
    </row>
    <row r="38" spans="3:7" x14ac:dyDescent="0.55000000000000004">
      <c r="C38" s="100" t="s">
        <v>9</v>
      </c>
      <c r="D38" s="48" t="s">
        <v>22</v>
      </c>
      <c r="E38" s="49">
        <v>5000</v>
      </c>
      <c r="F38" s="102">
        <f>SUM(E38:E40)</f>
        <v>15000</v>
      </c>
      <c r="G38" s="56"/>
    </row>
    <row r="39" spans="3:7" x14ac:dyDescent="0.55000000000000004">
      <c r="C39" s="100"/>
      <c r="D39" s="48" t="s">
        <v>23</v>
      </c>
      <c r="E39" s="49">
        <v>5000</v>
      </c>
      <c r="F39" s="102"/>
      <c r="G39" s="56"/>
    </row>
    <row r="40" spans="3:7" x14ac:dyDescent="0.55000000000000004">
      <c r="C40" s="100"/>
      <c r="D40" s="48" t="s">
        <v>24</v>
      </c>
      <c r="E40" s="49">
        <v>5000</v>
      </c>
      <c r="F40" s="102"/>
      <c r="G40" s="56"/>
    </row>
    <row r="41" spans="3:7" x14ac:dyDescent="0.55000000000000004">
      <c r="C41" s="100" t="s">
        <v>11</v>
      </c>
      <c r="D41" s="48" t="s">
        <v>57</v>
      </c>
      <c r="E41" s="49">
        <v>1000</v>
      </c>
      <c r="F41" s="102">
        <f>SUM(E41:E46)</f>
        <v>9000</v>
      </c>
      <c r="G41" s="56"/>
    </row>
    <row r="42" spans="3:7" x14ac:dyDescent="0.55000000000000004">
      <c r="C42" s="100"/>
      <c r="D42" s="48" t="s">
        <v>58</v>
      </c>
      <c r="E42" s="49">
        <v>8000</v>
      </c>
      <c r="F42" s="102"/>
      <c r="G42" s="56"/>
    </row>
    <row r="43" spans="3:7" x14ac:dyDescent="0.55000000000000004">
      <c r="C43" s="100"/>
      <c r="D43" s="48"/>
      <c r="E43" s="49"/>
      <c r="F43" s="102"/>
      <c r="G43" s="56"/>
    </row>
    <row r="44" spans="3:7" x14ac:dyDescent="0.55000000000000004">
      <c r="C44" s="100"/>
      <c r="D44" s="48"/>
      <c r="E44" s="49"/>
      <c r="F44" s="102"/>
      <c r="G44" s="56"/>
    </row>
    <row r="45" spans="3:7" x14ac:dyDescent="0.55000000000000004">
      <c r="C45" s="100"/>
      <c r="D45" s="48"/>
      <c r="E45" s="49"/>
      <c r="F45" s="102"/>
      <c r="G45" s="56"/>
    </row>
    <row r="46" spans="3:7" x14ac:dyDescent="0.55000000000000004">
      <c r="C46" s="100"/>
      <c r="D46" s="48"/>
      <c r="E46" s="49"/>
      <c r="F46" s="102"/>
      <c r="G46" s="56"/>
    </row>
    <row r="47" spans="3:7" x14ac:dyDescent="0.55000000000000004">
      <c r="C47" s="100" t="s">
        <v>13</v>
      </c>
      <c r="D47" s="50" t="s">
        <v>37</v>
      </c>
      <c r="E47" s="50" t="s">
        <v>32</v>
      </c>
      <c r="F47" s="33" t="s">
        <v>16</v>
      </c>
      <c r="G47" s="57" t="s">
        <v>54</v>
      </c>
    </row>
    <row r="48" spans="3:7" x14ac:dyDescent="0.55000000000000004">
      <c r="C48" s="100"/>
      <c r="D48" s="51" t="s">
        <v>59</v>
      </c>
      <c r="E48" s="49">
        <v>5000</v>
      </c>
      <c r="F48" s="102">
        <f>SUM(E48:E63)</f>
        <v>26000</v>
      </c>
      <c r="G48" s="56"/>
    </row>
    <row r="49" spans="3:7" x14ac:dyDescent="0.55000000000000004">
      <c r="C49" s="100"/>
      <c r="D49" s="52" t="s">
        <v>60</v>
      </c>
      <c r="E49" s="49">
        <v>2000</v>
      </c>
      <c r="F49" s="102"/>
      <c r="G49" s="56"/>
    </row>
    <row r="50" spans="3:7" x14ac:dyDescent="0.55000000000000004">
      <c r="C50" s="100"/>
      <c r="D50" s="52" t="s">
        <v>61</v>
      </c>
      <c r="E50" s="49">
        <v>500</v>
      </c>
      <c r="F50" s="102"/>
      <c r="G50" s="56"/>
    </row>
    <row r="51" spans="3:7" x14ac:dyDescent="0.55000000000000004">
      <c r="C51" s="100"/>
      <c r="D51" s="52" t="s">
        <v>62</v>
      </c>
      <c r="E51" s="49">
        <v>500</v>
      </c>
      <c r="F51" s="102"/>
      <c r="G51" s="56"/>
    </row>
    <row r="52" spans="3:7" x14ac:dyDescent="0.55000000000000004">
      <c r="C52" s="100"/>
      <c r="D52" s="52" t="s">
        <v>15</v>
      </c>
      <c r="E52" s="49">
        <v>10000</v>
      </c>
      <c r="F52" s="102"/>
      <c r="G52" s="56" t="s">
        <v>63</v>
      </c>
    </row>
    <row r="53" spans="3:7" x14ac:dyDescent="0.55000000000000004">
      <c r="C53" s="100"/>
      <c r="D53" s="52" t="s">
        <v>59</v>
      </c>
      <c r="E53" s="49">
        <v>5000</v>
      </c>
      <c r="F53" s="102"/>
      <c r="G53" s="56"/>
    </row>
    <row r="54" spans="3:7" x14ac:dyDescent="0.55000000000000004">
      <c r="C54" s="100"/>
      <c r="D54" s="52" t="s">
        <v>60</v>
      </c>
      <c r="E54" s="49">
        <v>3000</v>
      </c>
      <c r="F54" s="102"/>
      <c r="G54" s="56"/>
    </row>
    <row r="55" spans="3:7" x14ac:dyDescent="0.55000000000000004">
      <c r="C55" s="100"/>
      <c r="D55" s="52"/>
      <c r="E55" s="49"/>
      <c r="F55" s="102"/>
      <c r="G55" s="56"/>
    </row>
    <row r="56" spans="3:7" x14ac:dyDescent="0.55000000000000004">
      <c r="C56" s="100"/>
      <c r="D56" s="52"/>
      <c r="E56" s="49"/>
      <c r="F56" s="102"/>
      <c r="G56" s="56"/>
    </row>
    <row r="57" spans="3:7" x14ac:dyDescent="0.55000000000000004">
      <c r="C57" s="100"/>
      <c r="D57" s="52"/>
      <c r="E57" s="49"/>
      <c r="F57" s="102"/>
      <c r="G57" s="56"/>
    </row>
    <row r="58" spans="3:7" x14ac:dyDescent="0.55000000000000004">
      <c r="C58" s="100"/>
      <c r="D58" s="52"/>
      <c r="E58" s="49"/>
      <c r="F58" s="102"/>
      <c r="G58" s="56"/>
    </row>
    <row r="59" spans="3:7" x14ac:dyDescent="0.55000000000000004">
      <c r="C59" s="100"/>
      <c r="D59" s="52"/>
      <c r="E59" s="49"/>
      <c r="F59" s="102"/>
      <c r="G59" s="56"/>
    </row>
    <row r="60" spans="3:7" x14ac:dyDescent="0.55000000000000004">
      <c r="C60" s="100"/>
      <c r="D60" s="52"/>
      <c r="E60" s="49"/>
      <c r="F60" s="102"/>
      <c r="G60" s="56"/>
    </row>
    <row r="61" spans="3:7" x14ac:dyDescent="0.55000000000000004">
      <c r="C61" s="100"/>
      <c r="D61" s="52"/>
      <c r="E61" s="49"/>
      <c r="F61" s="102"/>
      <c r="G61" s="56"/>
    </row>
    <row r="62" spans="3:7" x14ac:dyDescent="0.55000000000000004">
      <c r="C62" s="100"/>
      <c r="D62" s="52"/>
      <c r="E62" s="49"/>
      <c r="F62" s="102"/>
      <c r="G62" s="56"/>
    </row>
    <row r="63" spans="3:7" x14ac:dyDescent="0.55000000000000004">
      <c r="C63" s="100"/>
      <c r="D63" s="52"/>
      <c r="E63" s="49"/>
      <c r="F63" s="102"/>
      <c r="G63" s="56"/>
    </row>
    <row r="64" spans="3:7" x14ac:dyDescent="0.55000000000000004">
      <c r="C64" s="100" t="s">
        <v>38</v>
      </c>
      <c r="D64" s="114" t="s">
        <v>32</v>
      </c>
      <c r="E64" s="114"/>
      <c r="F64" s="33" t="s">
        <v>16</v>
      </c>
      <c r="G64" s="57" t="s">
        <v>54</v>
      </c>
    </row>
    <row r="65" spans="3:7" x14ac:dyDescent="0.55000000000000004">
      <c r="C65" s="100"/>
      <c r="D65" s="115">
        <v>3000</v>
      </c>
      <c r="E65" s="115"/>
      <c r="F65" s="102">
        <f>SUM(D65:E70)</f>
        <v>3000</v>
      </c>
      <c r="G65" s="56" t="s">
        <v>64</v>
      </c>
    </row>
    <row r="66" spans="3:7" x14ac:dyDescent="0.55000000000000004">
      <c r="C66" s="100"/>
      <c r="D66" s="115"/>
      <c r="E66" s="115"/>
      <c r="F66" s="102"/>
      <c r="G66" s="56"/>
    </row>
    <row r="67" spans="3:7" x14ac:dyDescent="0.55000000000000004">
      <c r="C67" s="100"/>
      <c r="D67" s="115"/>
      <c r="E67" s="115"/>
      <c r="F67" s="102"/>
      <c r="G67" s="56"/>
    </row>
    <row r="68" spans="3:7" x14ac:dyDescent="0.55000000000000004">
      <c r="C68" s="100"/>
      <c r="D68" s="115"/>
      <c r="E68" s="115"/>
      <c r="F68" s="102"/>
      <c r="G68" s="56"/>
    </row>
    <row r="69" spans="3:7" x14ac:dyDescent="0.55000000000000004">
      <c r="C69" s="100"/>
      <c r="D69" s="115"/>
      <c r="E69" s="115"/>
      <c r="F69" s="102"/>
      <c r="G69" s="56"/>
    </row>
    <row r="70" spans="3:7" x14ac:dyDescent="0.55000000000000004">
      <c r="C70" s="100"/>
      <c r="D70" s="115"/>
      <c r="E70" s="115"/>
      <c r="F70" s="102"/>
      <c r="G70" s="56"/>
    </row>
    <row r="71" spans="3:7" x14ac:dyDescent="0.55000000000000004">
      <c r="C71" s="100" t="s">
        <v>56</v>
      </c>
      <c r="D71" s="50" t="s">
        <v>31</v>
      </c>
      <c r="E71" s="50" t="s">
        <v>32</v>
      </c>
      <c r="F71" s="33" t="s">
        <v>16</v>
      </c>
      <c r="G71" s="57" t="s">
        <v>54</v>
      </c>
    </row>
    <row r="72" spans="3:7" x14ac:dyDescent="0.55000000000000004">
      <c r="C72" s="100"/>
      <c r="D72" s="48" t="s">
        <v>65</v>
      </c>
      <c r="E72" s="49">
        <v>5000</v>
      </c>
      <c r="F72" s="102">
        <f>SUM(E72:E75)</f>
        <v>11000</v>
      </c>
      <c r="G72" s="56"/>
    </row>
    <row r="73" spans="3:7" x14ac:dyDescent="0.55000000000000004">
      <c r="C73" s="100"/>
      <c r="D73" s="48" t="s">
        <v>66</v>
      </c>
      <c r="E73" s="49">
        <v>6000</v>
      </c>
      <c r="F73" s="102"/>
      <c r="G73" s="56"/>
    </row>
    <row r="74" spans="3:7" x14ac:dyDescent="0.55000000000000004">
      <c r="C74" s="100"/>
      <c r="D74" s="48"/>
      <c r="E74" s="49"/>
      <c r="F74" s="102"/>
      <c r="G74" s="56"/>
    </row>
    <row r="75" spans="3:7" x14ac:dyDescent="0.55000000000000004">
      <c r="C75" s="100"/>
      <c r="D75" s="48"/>
      <c r="E75" s="49"/>
      <c r="F75" s="102"/>
      <c r="G75" s="56"/>
    </row>
    <row r="76" spans="3:7" x14ac:dyDescent="0.55000000000000004">
      <c r="C76" s="100" t="s">
        <v>39</v>
      </c>
      <c r="D76" s="48" t="s">
        <v>1</v>
      </c>
      <c r="E76" s="49">
        <v>20000</v>
      </c>
      <c r="F76" s="102">
        <f>SUM(E76:E78)</f>
        <v>45000</v>
      </c>
      <c r="G76" s="56"/>
    </row>
    <row r="77" spans="3:7" x14ac:dyDescent="0.55000000000000004">
      <c r="C77" s="100"/>
      <c r="D77" s="48" t="s">
        <v>67</v>
      </c>
      <c r="E77" s="49">
        <v>10000</v>
      </c>
      <c r="F77" s="102"/>
      <c r="G77" s="56"/>
    </row>
    <row r="78" spans="3:7" x14ac:dyDescent="0.55000000000000004">
      <c r="C78" s="100"/>
      <c r="D78" s="48" t="s">
        <v>2</v>
      </c>
      <c r="E78" s="49">
        <v>15000</v>
      </c>
      <c r="F78" s="102"/>
      <c r="G78" s="56"/>
    </row>
    <row r="79" spans="3:7" x14ac:dyDescent="0.55000000000000004">
      <c r="C79" s="100" t="s">
        <v>25</v>
      </c>
      <c r="D79" s="50" t="s">
        <v>31</v>
      </c>
      <c r="E79" s="50" t="s">
        <v>32</v>
      </c>
      <c r="F79" s="33" t="s">
        <v>16</v>
      </c>
      <c r="G79" s="57" t="s">
        <v>33</v>
      </c>
    </row>
    <row r="80" spans="3:7" x14ac:dyDescent="0.55000000000000004">
      <c r="C80" s="100"/>
      <c r="D80" s="48" t="s">
        <v>68</v>
      </c>
      <c r="E80" s="49">
        <v>2000</v>
      </c>
      <c r="F80" s="102">
        <f>SUM(E80:E86)</f>
        <v>21000</v>
      </c>
      <c r="G80" s="56" t="s">
        <v>26</v>
      </c>
    </row>
    <row r="81" spans="3:7" x14ac:dyDescent="0.55000000000000004">
      <c r="C81" s="100"/>
      <c r="D81" s="48" t="s">
        <v>69</v>
      </c>
      <c r="E81" s="49">
        <v>5000</v>
      </c>
      <c r="F81" s="102"/>
      <c r="G81" s="56" t="s">
        <v>27</v>
      </c>
    </row>
    <row r="82" spans="3:7" x14ac:dyDescent="0.55000000000000004">
      <c r="C82" s="100"/>
      <c r="D82" s="48" t="s">
        <v>70</v>
      </c>
      <c r="E82" s="49">
        <v>3000</v>
      </c>
      <c r="F82" s="102"/>
      <c r="G82" s="56" t="s">
        <v>28</v>
      </c>
    </row>
    <row r="83" spans="3:7" x14ac:dyDescent="0.55000000000000004">
      <c r="C83" s="100"/>
      <c r="D83" s="48" t="s">
        <v>71</v>
      </c>
      <c r="E83" s="49">
        <v>1800</v>
      </c>
      <c r="F83" s="102"/>
      <c r="G83" s="56" t="s">
        <v>29</v>
      </c>
    </row>
    <row r="84" spans="3:7" x14ac:dyDescent="0.55000000000000004">
      <c r="C84" s="100"/>
      <c r="D84" s="48" t="s">
        <v>72</v>
      </c>
      <c r="E84" s="49">
        <v>1000</v>
      </c>
      <c r="F84" s="102"/>
      <c r="G84" s="56" t="s">
        <v>30</v>
      </c>
    </row>
    <row r="85" spans="3:7" x14ac:dyDescent="0.55000000000000004">
      <c r="C85" s="100"/>
      <c r="D85" s="48" t="s">
        <v>75</v>
      </c>
      <c r="E85" s="49">
        <v>1000</v>
      </c>
      <c r="F85" s="102"/>
      <c r="G85" s="56" t="s">
        <v>76</v>
      </c>
    </row>
    <row r="86" spans="3:7" ht="18.5" thickBot="1" x14ac:dyDescent="0.6">
      <c r="C86" s="101"/>
      <c r="D86" s="53" t="s">
        <v>73</v>
      </c>
      <c r="E86" s="54">
        <v>7200</v>
      </c>
      <c r="F86" s="103"/>
      <c r="G86" s="58" t="s">
        <v>92</v>
      </c>
    </row>
    <row r="87" spans="3:7" ht="18.5" thickTop="1" x14ac:dyDescent="0.55000000000000004">
      <c r="C87" s="1"/>
      <c r="D87" s="1"/>
      <c r="E87" s="1"/>
      <c r="F87" s="1"/>
      <c r="G87" s="1"/>
    </row>
    <row r="88" spans="3:7" x14ac:dyDescent="0.55000000000000004">
      <c r="C88" s="1"/>
      <c r="D88" s="1"/>
      <c r="E88" s="1"/>
      <c r="F88" s="1"/>
      <c r="G88" s="1"/>
    </row>
    <row r="89" spans="3:7" x14ac:dyDescent="0.55000000000000004">
      <c r="C89" s="1"/>
      <c r="D89" s="1"/>
      <c r="E89" s="1"/>
      <c r="F89" s="1"/>
      <c r="G89" s="1"/>
    </row>
    <row r="90" spans="3:7" x14ac:dyDescent="0.55000000000000004">
      <c r="C90" s="1"/>
      <c r="D90" s="1"/>
      <c r="E90" s="1"/>
      <c r="F90" s="1"/>
      <c r="G90" s="1"/>
    </row>
    <row r="91" spans="3:7" x14ac:dyDescent="0.55000000000000004">
      <c r="C91" s="1"/>
      <c r="D91" s="1"/>
      <c r="E91" s="1"/>
      <c r="F91" s="1"/>
      <c r="G91" s="1"/>
    </row>
    <row r="92" spans="3:7" x14ac:dyDescent="0.55000000000000004">
      <c r="C92" s="1"/>
      <c r="D92" s="1"/>
      <c r="E92" s="1"/>
      <c r="F92" s="1"/>
      <c r="G92" s="1"/>
    </row>
    <row r="93" spans="3:7" x14ac:dyDescent="0.55000000000000004">
      <c r="C93" s="1"/>
      <c r="D93" s="1"/>
      <c r="E93" s="1"/>
      <c r="F93" s="1"/>
      <c r="G93" s="1"/>
    </row>
    <row r="94" spans="3:7" x14ac:dyDescent="0.55000000000000004">
      <c r="C94" s="1"/>
      <c r="D94" s="1"/>
      <c r="E94" s="1"/>
      <c r="F94" s="1"/>
      <c r="G94" s="1"/>
    </row>
    <row r="95" spans="3:7" x14ac:dyDescent="0.55000000000000004">
      <c r="C95" s="1"/>
      <c r="D95" s="1"/>
      <c r="E95" s="1"/>
      <c r="F95" s="1"/>
      <c r="G95" s="1"/>
    </row>
    <row r="96" spans="3:7" x14ac:dyDescent="0.55000000000000004">
      <c r="C96" s="1"/>
      <c r="D96" s="1"/>
      <c r="E96" s="1"/>
      <c r="F96" s="1"/>
      <c r="G96" s="1"/>
    </row>
  </sheetData>
  <mergeCells count="30">
    <mergeCell ref="C4:G4"/>
    <mergeCell ref="F76:F78"/>
    <mergeCell ref="B32:H32"/>
    <mergeCell ref="D7:F7"/>
    <mergeCell ref="G7:G8"/>
    <mergeCell ref="D8:F8"/>
    <mergeCell ref="D11:F11"/>
    <mergeCell ref="G14:G22"/>
    <mergeCell ref="C35:C37"/>
    <mergeCell ref="F35:F37"/>
    <mergeCell ref="C38:C40"/>
    <mergeCell ref="F38:F40"/>
    <mergeCell ref="C41:C46"/>
    <mergeCell ref="F41:F46"/>
    <mergeCell ref="C79:C86"/>
    <mergeCell ref="F80:F86"/>
    <mergeCell ref="C47:C63"/>
    <mergeCell ref="F48:F63"/>
    <mergeCell ref="C64:C70"/>
    <mergeCell ref="D64:E64"/>
    <mergeCell ref="D65:E65"/>
    <mergeCell ref="F65:F70"/>
    <mergeCell ref="D66:E66"/>
    <mergeCell ref="D67:E67"/>
    <mergeCell ref="D68:E68"/>
    <mergeCell ref="D69:E69"/>
    <mergeCell ref="D70:E70"/>
    <mergeCell ref="C71:C75"/>
    <mergeCell ref="F72:F75"/>
    <mergeCell ref="C76:C78"/>
  </mergeCells>
  <phoneticPr fontId="1"/>
  <dataValidations count="2">
    <dataValidation type="list" allowBlank="1" showInputMessage="1" showErrorMessage="1" sqref="G80:G86">
      <formula1>"医療費,イベント,旅費,美容費,衣類,保険/税/車/NHK,その他"</formula1>
    </dataValidation>
    <dataValidation type="list" allowBlank="1" showInputMessage="1" showErrorMessage="1" sqref="D48:D63">
      <formula1>"スーパー,ドラッグストア,コンビニ,100均,そのほか"</formula1>
    </dataValidation>
  </dataValidations>
  <hyperlinks>
    <hyperlink ref="G2" r:id="rId1"/>
  </hyperlinks>
  <pageMargins left="0.7" right="0.7" top="0.75" bottom="0.75" header="0.3" footer="0.3"/>
  <pageSetup paperSize="9" orientation="portrait" horizontalDpi="1200" verticalDpi="1200" r:id="rId2"/>
  <ignoredErrors>
    <ignoredError sqref="F35:F46 F72" formulaRange="1"/>
    <ignoredError sqref="C15:D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月間のシート</vt:lpstr>
      <vt:lpstr>年間のシート</vt:lpstr>
      <vt:lpstr>月間のシート（入力例）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2020-05-22T03:03:49Z</dcterms:created>
  <dcterms:modified xsi:type="dcterms:W3CDTF">2020-05-24T03:53:27Z</dcterms:modified>
</cp:coreProperties>
</file>